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autoCompressPictures="0"/>
  <mc:AlternateContent xmlns:mc="http://schemas.openxmlformats.org/markup-compatibility/2006">
    <mc:Choice Requires="x15">
      <x15ac:absPath xmlns:x15ac="http://schemas.microsoft.com/office/spreadsheetml/2010/11/ac" url="I:\IMS\"/>
    </mc:Choice>
  </mc:AlternateContent>
  <xr:revisionPtr revIDLastSave="0" documentId="8_{38335A11-35C1-463E-8A34-F7A5242E8E39}" xr6:coauthVersionLast="47" xr6:coauthVersionMax="47" xr10:uidLastSave="{00000000-0000-0000-0000-000000000000}"/>
  <bookViews>
    <workbookView xWindow="90" yWindow="240" windowWidth="27690" windowHeight="14820" xr2:uid="{00000000-000D-0000-FFFF-FFFF00000000}"/>
  </bookViews>
  <sheets>
    <sheet name="ABC-Verrechnungsrapport" sheetId="1" r:id="rId1"/>
  </sheets>
  <definedNames>
    <definedName name="_xlnm.Print_Area" localSheetId="0">'ABC-Verrechnungsrapport'!$A$1:$L$129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57" i="1" l="1"/>
  <c r="L57" i="1" s="1"/>
  <c r="B27" i="1" l="1"/>
  <c r="C27" i="1"/>
  <c r="F27" i="1"/>
  <c r="I27" i="1"/>
  <c r="E27" i="1"/>
  <c r="H27" i="1"/>
  <c r="J29" i="1"/>
  <c r="L29" i="1" s="1"/>
  <c r="J30" i="1"/>
  <c r="L30" i="1" s="1"/>
  <c r="J31" i="1"/>
  <c r="L31" i="1" s="1"/>
  <c r="J32" i="1"/>
  <c r="L32" i="1" s="1"/>
  <c r="J33" i="1"/>
  <c r="L33" i="1" s="1"/>
  <c r="J34" i="1"/>
  <c r="L34" i="1" s="1"/>
  <c r="J35" i="1"/>
  <c r="L35" i="1" s="1"/>
  <c r="J36" i="1"/>
  <c r="L36" i="1" s="1"/>
  <c r="J37" i="1"/>
  <c r="L37" i="1" s="1"/>
  <c r="J38" i="1"/>
  <c r="L38" i="1" s="1"/>
  <c r="J43" i="1"/>
  <c r="L43" i="1" s="1"/>
  <c r="J44" i="1"/>
  <c r="L44" i="1" s="1"/>
  <c r="J45" i="1"/>
  <c r="L45" i="1" s="1"/>
  <c r="J46" i="1"/>
  <c r="L46" i="1" s="1"/>
  <c r="J47" i="1"/>
  <c r="L47" i="1" s="1"/>
  <c r="J48" i="1"/>
  <c r="L48" i="1" s="1"/>
  <c r="J49" i="1"/>
  <c r="L49" i="1" s="1"/>
  <c r="J50" i="1"/>
  <c r="L50" i="1" s="1"/>
  <c r="J51" i="1"/>
  <c r="L51" i="1" s="1"/>
  <c r="J52" i="1"/>
  <c r="L52" i="1" s="1"/>
  <c r="J53" i="1"/>
  <c r="L53" i="1" s="1"/>
  <c r="J54" i="1"/>
  <c r="L54" i="1" s="1"/>
  <c r="J55" i="1"/>
  <c r="L55" i="1" s="1"/>
  <c r="J56" i="1"/>
  <c r="L56" i="1" s="1"/>
  <c r="J58" i="1"/>
  <c r="L58" i="1" s="1"/>
  <c r="J59" i="1"/>
  <c r="L59" i="1" s="1"/>
  <c r="J60" i="1"/>
  <c r="L60" i="1" s="1"/>
  <c r="J61" i="1"/>
  <c r="L61" i="1" s="1"/>
  <c r="J62" i="1"/>
  <c r="L62" i="1" s="1"/>
  <c r="J63" i="1"/>
  <c r="L63" i="1" s="1"/>
  <c r="J64" i="1"/>
  <c r="L64" i="1" s="1"/>
  <c r="J65" i="1"/>
  <c r="L65" i="1" s="1"/>
  <c r="I20" i="1" s="1"/>
  <c r="J66" i="1"/>
  <c r="L66" i="1" s="1"/>
  <c r="J67" i="1"/>
  <c r="L67" i="1" s="1"/>
  <c r="J68" i="1"/>
  <c r="L68" i="1" s="1"/>
  <c r="J73" i="1"/>
  <c r="K73" i="1" s="1"/>
  <c r="L73" i="1" s="1"/>
  <c r="J74" i="1"/>
  <c r="K74" i="1" s="1"/>
  <c r="L74" i="1" s="1"/>
  <c r="J75" i="1"/>
  <c r="K75" i="1" s="1"/>
  <c r="L75" i="1" s="1"/>
  <c r="J76" i="1"/>
  <c r="K76" i="1" s="1"/>
  <c r="L76" i="1" s="1"/>
  <c r="J77" i="1"/>
  <c r="K77" i="1" s="1"/>
  <c r="L77" i="1" s="1"/>
  <c r="J78" i="1"/>
  <c r="K78" i="1" s="1"/>
  <c r="L78" i="1" s="1"/>
  <c r="J79" i="1"/>
  <c r="K79" i="1" s="1"/>
  <c r="L79" i="1" s="1"/>
  <c r="J80" i="1"/>
  <c r="K80" i="1" s="1"/>
  <c r="L80" i="1" s="1"/>
  <c r="J81" i="1"/>
  <c r="K81" i="1" s="1"/>
  <c r="L81" i="1" s="1"/>
  <c r="J82" i="1"/>
  <c r="K82" i="1" s="1"/>
  <c r="L82" i="1" s="1"/>
  <c r="J83" i="1"/>
  <c r="K83" i="1" s="1"/>
  <c r="L83" i="1" s="1"/>
  <c r="K85" i="1"/>
  <c r="K87" i="1"/>
  <c r="L87" i="1" s="1"/>
  <c r="K88" i="1"/>
  <c r="L88" i="1" s="1"/>
  <c r="K89" i="1"/>
  <c r="L89" i="1" s="1"/>
  <c r="K90" i="1"/>
  <c r="L90" i="1" s="1"/>
  <c r="K91" i="1"/>
  <c r="L91" i="1" s="1"/>
  <c r="K92" i="1"/>
  <c r="L92" i="1" s="1"/>
  <c r="K93" i="1"/>
  <c r="L93" i="1" s="1"/>
  <c r="K94" i="1"/>
  <c r="L94" i="1" s="1"/>
  <c r="C98" i="1"/>
  <c r="J98" i="1" s="1"/>
  <c r="L98" i="1" s="1"/>
  <c r="C99" i="1"/>
  <c r="J99" i="1" s="1"/>
  <c r="L99" i="1" s="1"/>
  <c r="J100" i="1"/>
  <c r="K100" i="1" s="1"/>
  <c r="L100" i="1" s="1"/>
  <c r="K40" i="1" l="1"/>
  <c r="J20" i="1" s="1"/>
  <c r="K24" i="1"/>
  <c r="J19" i="1" s="1"/>
  <c r="L96" i="1"/>
  <c r="L85" i="1"/>
  <c r="L40" i="1"/>
  <c r="L70" i="1"/>
  <c r="L27" i="1"/>
  <c r="G19" i="1" s="1"/>
  <c r="K96" i="1"/>
  <c r="I22" i="1" s="1"/>
  <c r="I17" i="1" s="1"/>
  <c r="K70" i="1"/>
  <c r="J21" i="1" s="1"/>
  <c r="J27" i="1"/>
  <c r="G21" i="1" l="1"/>
  <c r="L21" i="1" s="1"/>
  <c r="L19" i="1"/>
  <c r="L24" i="1"/>
  <c r="G22" i="1"/>
  <c r="L22" i="1" s="1"/>
  <c r="K17" i="1"/>
  <c r="G20" i="1"/>
  <c r="L20" i="1" s="1"/>
  <c r="G17" i="1" l="1"/>
  <c r="L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Christian Spörri</author>
    <author>cspoerri</author>
  </authors>
  <commentList>
    <comment ref="E11" authorId="0" shapeId="0" xr:uid="{00000000-0006-0000-0000-000001000000}">
      <text>
        <r>
          <rPr>
            <b/>
            <sz val="8"/>
            <color indexed="81"/>
            <rFont val="Tahoma"/>
            <family val="2"/>
          </rPr>
          <t xml:space="preserve">GVZ:
</t>
        </r>
        <r>
          <rPr>
            <sz val="8"/>
            <color indexed="81"/>
            <rFont val="Tahoma"/>
            <family val="2"/>
          </rPr>
          <t>Bitte wenn möglich den Einsatzleiter angeben. Dies vereinfacht allfällige Rückfragen zu dem Einsatz.</t>
        </r>
        <r>
          <rPr>
            <sz val="9"/>
            <color indexed="81"/>
            <rFont val="Tahoma"/>
            <family val="2"/>
          </rPr>
          <t xml:space="preserve">
</t>
        </r>
      </text>
    </comment>
    <comment ref="E12" authorId="0" shapeId="0" xr:uid="{00000000-0006-0000-0000-000002000000}">
      <text>
        <r>
          <rPr>
            <b/>
            <sz val="8"/>
            <color indexed="81"/>
            <rFont val="Tahoma"/>
            <family val="2"/>
          </rPr>
          <t xml:space="preserve">GVZ:
</t>
        </r>
        <r>
          <rPr>
            <sz val="8"/>
            <color indexed="81"/>
            <rFont val="Tahoma"/>
            <family val="2"/>
          </rPr>
          <t>Mailadresse(n) der Kontaktperson</t>
        </r>
        <r>
          <rPr>
            <sz val="9"/>
            <color indexed="81"/>
            <rFont val="Tahoma"/>
            <family val="2"/>
          </rPr>
          <t xml:space="preserve">
</t>
        </r>
      </text>
    </comment>
    <comment ref="E13" authorId="1" shapeId="0" xr:uid="{00000000-0006-0000-0000-000003000000}">
      <text>
        <r>
          <rPr>
            <b/>
            <sz val="8"/>
            <color indexed="81"/>
            <rFont val="Tahoma"/>
            <family val="2"/>
          </rPr>
          <t xml:space="preserve">GVZ:
</t>
        </r>
        <r>
          <rPr>
            <sz val="8"/>
            <color indexed="81"/>
            <rFont val="Tahoma"/>
            <family val="2"/>
          </rPr>
          <t>z.B. Felix Muster, Kapo, PS Wädenswil</t>
        </r>
        <r>
          <rPr>
            <sz val="8"/>
            <color indexed="81"/>
            <rFont val="Tahoma"/>
            <family val="2"/>
          </rPr>
          <t xml:space="preserve">
</t>
        </r>
      </text>
    </comment>
    <comment ref="K13" authorId="1" shapeId="0" xr:uid="{00000000-0006-0000-0000-000004000000}">
      <text>
        <r>
          <rPr>
            <b/>
            <sz val="8"/>
            <color indexed="81"/>
            <rFont val="Tahoma"/>
            <family val="2"/>
          </rPr>
          <t>GVZ:</t>
        </r>
        <r>
          <rPr>
            <sz val="8"/>
            <color indexed="81"/>
            <rFont val="Tahoma"/>
            <family val="2"/>
          </rPr>
          <t xml:space="preserve">
Falls vorhanden, Telefonnummer des rapportierenden Polizisten.</t>
        </r>
      </text>
    </comment>
    <comment ref="E14" authorId="0" shapeId="0" xr:uid="{00000000-0006-0000-0000-000005000000}">
      <text>
        <r>
          <rPr>
            <b/>
            <sz val="8"/>
            <color indexed="81"/>
            <rFont val="Tahoma"/>
            <family val="2"/>
          </rPr>
          <t>GVZ:</t>
        </r>
        <r>
          <rPr>
            <sz val="8"/>
            <color indexed="81"/>
            <rFont val="Tahoma"/>
            <family val="2"/>
          </rPr>
          <t xml:space="preserve">
z.B. Oelverschmutzung nach Verkehrsunfall</t>
        </r>
      </text>
    </comment>
    <comment ref="K17" authorId="1" shapeId="0" xr:uid="{00000000-0006-0000-0000-000006000000}">
      <text>
        <r>
          <rPr>
            <b/>
            <sz val="8"/>
            <color indexed="81"/>
            <rFont val="Tahoma"/>
            <family val="2"/>
          </rPr>
          <t>GVZ:</t>
        </r>
        <r>
          <rPr>
            <sz val="8"/>
            <color indexed="81"/>
            <rFont val="Tahoma"/>
            <family val="2"/>
          </rPr>
          <t xml:space="preserve">
Dieser Betrag kann von der Gemeinde der GVZ in Rechnung gestellt werden.</t>
        </r>
      </text>
    </comment>
    <comment ref="A24" authorId="1" shapeId="0" xr:uid="{00000000-0006-0000-0000-000007000000}">
      <text>
        <r>
          <rPr>
            <b/>
            <sz val="8"/>
            <color indexed="81"/>
            <rFont val="Tahoma"/>
            <family val="2"/>
          </rPr>
          <t>GVZ:</t>
        </r>
        <r>
          <rPr>
            <sz val="8"/>
            <color indexed="81"/>
            <rFont val="Tahoma"/>
            <family val="2"/>
          </rPr>
          <t xml:space="preserve">
Die verrechenbare Einsatzzeit für das Personal dauert von der Alarmierung bis zur Entlassung, einschliesslich der Wiederherstellung der Einsatzbereitschaft der Fahrzeuge und Geräte (Retablierung). Die erste angebrochene Einsatzstunde wird als volle Stunde verrechnet. Die weitere Einsatzzeit wird auf die </t>
        </r>
        <r>
          <rPr>
            <b/>
            <sz val="8"/>
            <color indexed="81"/>
            <rFont val="Tahoma"/>
            <family val="2"/>
          </rPr>
          <t>Viertelstunde genau</t>
        </r>
        <r>
          <rPr>
            <sz val="8"/>
            <color indexed="81"/>
            <rFont val="Tahoma"/>
            <family val="2"/>
          </rPr>
          <t xml:space="preserve"> verrechnet.</t>
        </r>
      </text>
    </comment>
    <comment ref="B25" authorId="1" shapeId="0" xr:uid="{00000000-0006-0000-0000-000008000000}">
      <text>
        <r>
          <rPr>
            <b/>
            <sz val="8"/>
            <color indexed="81"/>
            <rFont val="Tahoma"/>
            <family val="2"/>
          </rPr>
          <t>GVZ:</t>
        </r>
        <r>
          <rPr>
            <sz val="8"/>
            <color indexed="81"/>
            <rFont val="Tahoma"/>
            <family val="2"/>
          </rPr>
          <t xml:space="preserve">
Name der einsatzleistenden Feuerwehr</t>
        </r>
      </text>
    </comment>
    <comment ref="B28" authorId="1" shapeId="0" xr:uid="{00000000-0006-0000-0000-000009000000}">
      <text>
        <r>
          <rPr>
            <b/>
            <sz val="8"/>
            <color indexed="81"/>
            <rFont val="Tahoma"/>
            <family val="2"/>
          </rPr>
          <t>GVZ:</t>
        </r>
        <r>
          <rPr>
            <sz val="8"/>
            <color indexed="81"/>
            <rFont val="Tahoma"/>
            <family val="2"/>
          </rPr>
          <t xml:space="preserve">
erste Stunde = volle Stunde
danach auf Viertelstunde genau
z.B.:
1 h 10 min = 1 1/4 h (1.25 h)
2 h 35 min = 2 3/4 h (2.75 h)</t>
        </r>
      </text>
    </comment>
    <comment ref="C28" authorId="1" shapeId="0" xr:uid="{00000000-0006-0000-0000-00000A000000}">
      <text>
        <r>
          <rPr>
            <b/>
            <sz val="8"/>
            <color indexed="81"/>
            <rFont val="Tahoma"/>
            <family val="2"/>
          </rPr>
          <t xml:space="preserve">GVZ:
</t>
        </r>
        <r>
          <rPr>
            <sz val="8"/>
            <color indexed="81"/>
            <rFont val="Tahoma"/>
            <family val="2"/>
          </rPr>
          <t xml:space="preserve">Soldansatz gemäss Entschädigungsverordnung der Gemeinde.
</t>
        </r>
        <r>
          <rPr>
            <b/>
            <sz val="8"/>
            <color indexed="81"/>
            <rFont val="Tahoma"/>
            <family val="2"/>
          </rPr>
          <t>Maximal Fr. 70.--/Stunde</t>
        </r>
      </text>
    </comment>
    <comment ref="A40" authorId="1" shapeId="0" xr:uid="{00000000-0006-0000-0000-00000B000000}">
      <text>
        <r>
          <rPr>
            <b/>
            <sz val="8"/>
            <color indexed="81"/>
            <rFont val="Tahoma"/>
            <family val="2"/>
          </rPr>
          <t>GVZ:</t>
        </r>
        <r>
          <rPr>
            <sz val="8"/>
            <color indexed="81"/>
            <rFont val="Tahoma"/>
            <family val="2"/>
          </rPr>
          <t xml:space="preserve">
Die verrechenbare Einsatzzeit beginnt mit der Ausfahrt des Fahrzeuges aus dem Feuerwehrlokal und endet mit dessen Rückkehr. Erfolgt die Verrechnung nach Einsatzstunden, wird die erste angebrochene Einsatzstunde als volle Stunde verrechnet. Die weitere Einsatzzeit wird auf die </t>
        </r>
        <r>
          <rPr>
            <b/>
            <sz val="8"/>
            <color indexed="81"/>
            <rFont val="Tahoma"/>
            <family val="2"/>
          </rPr>
          <t>Viertelstunde genau</t>
        </r>
        <r>
          <rPr>
            <sz val="8"/>
            <color indexed="81"/>
            <rFont val="Tahoma"/>
            <family val="2"/>
          </rPr>
          <t xml:space="preserve"> verrechnet.</t>
        </r>
      </text>
    </comment>
    <comment ref="G41" authorId="1" shapeId="0" xr:uid="{00000000-0006-0000-0000-00000C000000}">
      <text>
        <r>
          <rPr>
            <b/>
            <sz val="8"/>
            <color indexed="81"/>
            <rFont val="Tahoma"/>
            <family val="2"/>
          </rPr>
          <t xml:space="preserve">GVZ:
</t>
        </r>
        <r>
          <rPr>
            <sz val="8"/>
            <color indexed="81"/>
            <rFont val="Tahoma"/>
            <family val="2"/>
          </rPr>
          <t>erste Stunde = volle Stunde
danach auf Viertelstunde genau
z.B.:
1 h 10 min = 1 1/4 h (1.25 h)
2 h 35 min = 2 3/4 h (2.75 h)</t>
        </r>
      </text>
    </comment>
    <comment ref="A70" authorId="1" shapeId="0" xr:uid="{00000000-0006-0000-0000-00000D000000}">
      <text>
        <r>
          <rPr>
            <b/>
            <sz val="8"/>
            <color indexed="81"/>
            <rFont val="Tahoma"/>
            <family val="2"/>
          </rPr>
          <t>GVZ:</t>
        </r>
        <r>
          <rPr>
            <sz val="8"/>
            <color indexed="81"/>
            <rFont val="Tahoma"/>
            <family val="2"/>
          </rPr>
          <t xml:space="preserve">
Ersatz- und Verbrauchsmaterial dürfen nur verrechnet werden, wenn auch wieder Ersatz beschafft wird.</t>
        </r>
      </text>
    </comment>
    <comment ref="E71" authorId="1" shapeId="0" xr:uid="{00000000-0006-0000-0000-00000E000000}">
      <text>
        <r>
          <rPr>
            <b/>
            <sz val="8"/>
            <color indexed="81"/>
            <rFont val="Tahoma"/>
            <family val="2"/>
          </rPr>
          <t>GVZ:</t>
        </r>
        <r>
          <rPr>
            <sz val="8"/>
            <color indexed="81"/>
            <rFont val="Tahoma"/>
            <family val="2"/>
          </rPr>
          <t xml:space="preserve">
Der Preis richtet sich nach dem GVZ-Lager inkl. MwSt. (ohne Subvention). Sofern nicht am Lager erhältlich gilt der effektive Einkaufspreis.</t>
        </r>
      </text>
    </comment>
    <comment ref="G71" authorId="1" shapeId="0" xr:uid="{00000000-0006-0000-0000-00000F000000}">
      <text>
        <r>
          <rPr>
            <b/>
            <sz val="8"/>
            <color indexed="81"/>
            <rFont val="Tahoma"/>
            <family val="2"/>
          </rPr>
          <t>GVZ:</t>
        </r>
        <r>
          <rPr>
            <sz val="8"/>
            <color indexed="81"/>
            <rFont val="Tahoma"/>
            <family val="2"/>
          </rPr>
          <t xml:space="preserve">
Anzahl Säcke, Gebinde, Stückzahl etc.</t>
        </r>
      </text>
    </comment>
    <comment ref="A85" authorId="1" shapeId="0" xr:uid="{00000000-0006-0000-0000-000012000000}">
      <text>
        <r>
          <rPr>
            <b/>
            <sz val="8"/>
            <color indexed="81"/>
            <rFont val="Tahoma"/>
            <family val="2"/>
          </rPr>
          <t>GVZ:</t>
        </r>
        <r>
          <rPr>
            <sz val="8"/>
            <color indexed="81"/>
            <rFont val="Tahoma"/>
            <family val="2"/>
          </rPr>
          <t xml:space="preserve">
Drittfirmen stellen die Rechnung direkt an die GVZ! Diese Zeilen werden daher durch die GVZ ausgefüllt.</t>
        </r>
      </text>
    </comment>
    <comment ref="A96" authorId="1" shapeId="0" xr:uid="{00000000-0006-0000-0000-000013000000}">
      <text>
        <r>
          <rPr>
            <b/>
            <sz val="8"/>
            <color indexed="81"/>
            <rFont val="Tahoma"/>
            <family val="2"/>
          </rPr>
          <t>GVZ:</t>
        </r>
        <r>
          <rPr>
            <sz val="8"/>
            <color indexed="81"/>
            <rFont val="Tahoma"/>
            <family val="2"/>
          </rPr>
          <t xml:space="preserve">
Wird durch die GVZ ausgefüllt.</t>
        </r>
      </text>
    </comment>
  </commentList>
</comments>
</file>

<file path=xl/sharedStrings.xml><?xml version="1.0" encoding="utf-8"?>
<sst xmlns="http://schemas.openxmlformats.org/spreadsheetml/2006/main" count="157" uniqueCount="90">
  <si>
    <t>Anzahl
AdF</t>
  </si>
  <si>
    <t>Anzahl
Stunden</t>
  </si>
  <si>
    <t>Kreislaufgeräte inkl. Prüfung und Wartung</t>
  </si>
  <si>
    <t>Pikettfahrzeug AWEL</t>
  </si>
  <si>
    <t>Fahrzeuge- und Gerätekosten</t>
  </si>
  <si>
    <t>GVZ Kostenrückführungsanteil</t>
  </si>
  <si>
    <t>Personalkosten Angehörige der Feuerwehr (AdF)</t>
  </si>
  <si>
    <t>Totalbetrag</t>
  </si>
  <si>
    <t>Kostenzusammenstellung</t>
  </si>
  <si>
    <t>Fahrzeug- und Gerätekosten (ohne Personal)</t>
  </si>
  <si>
    <t>AWEL</t>
  </si>
  <si>
    <t xml:space="preserve">Fachberater, Piketts, Unternehmungen, Spezialfirmen etc. </t>
  </si>
  <si>
    <t>Gemeinde</t>
  </si>
  <si>
    <t>FW 1</t>
  </si>
  <si>
    <t>FW 2</t>
  </si>
  <si>
    <t>FW 3</t>
  </si>
  <si>
    <t>Anzahl Stunden</t>
  </si>
  <si>
    <t>Tarif</t>
  </si>
  <si>
    <t>Ersatz- und Verbrauchsmaterial</t>
  </si>
  <si>
    <t>Anzahl</t>
  </si>
  <si>
    <t>Stückpreis</t>
  </si>
  <si>
    <t>Verpflegung</t>
  </si>
  <si>
    <t>Sold pro
Stunde</t>
  </si>
  <si>
    <t>Betrag</t>
  </si>
  <si>
    <t>GVZ-Fall Nr:</t>
  </si>
  <si>
    <t>Datum</t>
  </si>
  <si>
    <t>Zeit</t>
  </si>
  <si>
    <t>PLZ</t>
  </si>
  <si>
    <t>Ort</t>
  </si>
  <si>
    <t>Strasse, Weiler etc.</t>
  </si>
  <si>
    <t>Verursacher/in, Hilfeleistungsempfänger/in</t>
  </si>
  <si>
    <t>Adresse</t>
  </si>
  <si>
    <t>Autokennzeichen</t>
  </si>
  <si>
    <t>Kontaktperson für Rückfragen</t>
  </si>
  <si>
    <t>E-Mail Adresse</t>
  </si>
  <si>
    <t>Stichworte zum Ereignis</t>
  </si>
  <si>
    <t>Anteil pro Stunde</t>
  </si>
  <si>
    <t>Bemerkungen</t>
  </si>
  <si>
    <t>Tel. Nr.</t>
  </si>
  <si>
    <t>Rech.-Betrag Gemeinde</t>
  </si>
  <si>
    <t>GVZ Rückführung</t>
  </si>
  <si>
    <t>Fachberater, Unternehmungen, Spezialfirmen</t>
  </si>
  <si>
    <t>Firmenname</t>
  </si>
  <si>
    <t>ausgeführte Arbeit</t>
  </si>
  <si>
    <t>3% Umtrieb</t>
  </si>
  <si>
    <t>Total inkl.
10% Umtrieb</t>
  </si>
  <si>
    <t>AWEL-Pikettdienste, Gewässerschutzlabor, B-Fachberater etc.</t>
  </si>
  <si>
    <t>Bemerkungen zum Auftrag</t>
  </si>
  <si>
    <t>Betrag
AWEL</t>
  </si>
  <si>
    <t>AWEL-Labor</t>
  </si>
  <si>
    <t xml:space="preserve"> -</t>
  </si>
  <si>
    <t>Rapport
eingegangen:</t>
  </si>
  <si>
    <t>Bezeichnung / Gegenstand / Gebinde</t>
  </si>
  <si>
    <t>Oelsperre Glatt in Hochfelden, pro Einsatz</t>
  </si>
  <si>
    <t>Total [h]</t>
  </si>
  <si>
    <t>Total
Anzahl</t>
  </si>
  <si>
    <t>ABC-Messfahrzeug</t>
  </si>
  <si>
    <t>Anhänger</t>
  </si>
  <si>
    <t>GVZ subventioniert</t>
  </si>
  <si>
    <t>Autodrehleiter (ADL), min. 25m</t>
  </si>
  <si>
    <t>Einsatzleitfahrzeuge</t>
  </si>
  <si>
    <t>Oelabscheider mobil, pro Einsatztag</t>
  </si>
  <si>
    <t>Oelwehrschiff</t>
  </si>
  <si>
    <t>Pikettfahrzeug CFB</t>
  </si>
  <si>
    <t>Pionierfahrzeuge (PIF)</t>
  </si>
  <si>
    <t>Fahrzeuge über 7,5 t, z.B. TLF</t>
  </si>
  <si>
    <t>Fahrzeuge unter 7,5 t</t>
  </si>
  <si>
    <t>Kosten zu Gunsten Rückführung GVZ</t>
  </si>
  <si>
    <t>Kosten zu Gunsten der Gemeinden</t>
  </si>
  <si>
    <t>GVZ</t>
  </si>
  <si>
    <t>Eigentümer / 
GVZ-Subvention</t>
  </si>
  <si>
    <t>Tarif
pro Stunde</t>
  </si>
  <si>
    <t>Drittfirmen</t>
  </si>
  <si>
    <t>Kontaktdaten Polizei</t>
  </si>
  <si>
    <t>Personal- und Beratungsaufwand</t>
  </si>
  <si>
    <t>Container Umpumpequipment</t>
  </si>
  <si>
    <t>Materialtransporter &amp; PTF (Stützpunkt)</t>
  </si>
  <si>
    <t xml:space="preserve"> </t>
  </si>
  <si>
    <t>Verrechnungsrapport für ABC-Einsätze gemäss Tarifordnung
AWEL / GVZ vom 17. September 2025</t>
  </si>
  <si>
    <t>Ölbinder Strasse (je Sack)</t>
  </si>
  <si>
    <t>Ölbinder Wasser (je Sack)</t>
  </si>
  <si>
    <t>Ölaufsaugvlies (je Meter)</t>
  </si>
  <si>
    <t>Hubrettungsfahrzeug (HRF)</t>
  </si>
  <si>
    <t>Mobiler Grosslüfter (MGL)</t>
  </si>
  <si>
    <t>Oel-/Chemie-/Strahlenwehrfahrzeug (ABCF)</t>
  </si>
  <si>
    <t>Übrige Fahrzeuge</t>
  </si>
  <si>
    <t>Grosslöschfahrzeug (GLF)</t>
  </si>
  <si>
    <t>Wechselladefahrzeug (WLF), leer pro Fzg</t>
  </si>
  <si>
    <t>B-Laboratorium, pro Analyse</t>
  </si>
  <si>
    <t>Oelsperren-Anhänger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</si>
</sst>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Fr.&quot;\ #,##0.00;[Red]&quot;Fr.&quot;\ \-#,##0.00"/>
    <numFmt numFmtId="165" formatCode="_ &quot;Fr.&quot;\ * #,##0.00_ ;_ &quot;Fr.&quot;\ * \-#,##0.00_ ;_ &quot;Fr.&quot;\ * &quot;-&quot;??_ ;_ @_ "/>
    <numFmt numFmtId="166" formatCode="&quot;SFr.&quot;\ #,##0.00;[Red]&quot;SFr.&quot;\ \-#,##0.00"/>
    <numFmt numFmtId="167" formatCode="&quot;Fr.&quot;\ * #,##0.00;[Red]&quot;Fr.&quot;\ \-#,##0.00"/>
    <numFmt numFmtId="168" formatCode="&quot;Fr.&quot;\ * \ #,##0.00;[Red]&quot;Fr.&quot;\ \-#,##0.00"/>
    <numFmt numFmtId="169" formatCode="&quot;Fr.&quot;* \ #,##0.00;[Red]&quot;Fr.&quot;\ \-#,##0.00"/>
    <numFmt numFmtId="170" formatCode="&quot;Fr.&quot;* #,##0.00;[Red]&quot;Fr.&quot;\ \-#,##0.00"/>
  </numFmts>
  <fonts count="14" x14ac:knownFonts="1">
    <font>
      <sz val="10"/>
      <name val="Arial"/>
    </font>
    <font>
      <b/>
      <sz val="10"/>
      <name val="Arial"/>
      <family val="2"/>
    </font>
    <font>
      <sz val="10"/>
      <name val="Arial"/>
      <family val="2"/>
    </font>
    <font>
      <sz val="10"/>
      <color indexed="10"/>
      <name val="Arial"/>
      <family val="2"/>
    </font>
    <font>
      <sz val="10"/>
      <color indexed="48"/>
      <name val="Arial"/>
      <family val="2"/>
    </font>
    <font>
      <sz val="9"/>
      <name val="Arial"/>
      <family val="2"/>
    </font>
    <font>
      <b/>
      <sz val="12"/>
      <color indexed="9"/>
      <name val="Arial"/>
      <family val="2"/>
    </font>
    <font>
      <sz val="10"/>
      <color indexed="9"/>
      <name val="Arial"/>
      <family val="2"/>
    </font>
    <font>
      <b/>
      <sz val="13"/>
      <name val="Arial"/>
      <family val="2"/>
    </font>
    <font>
      <b/>
      <sz val="10"/>
      <color indexed="9"/>
      <name val="Arial"/>
      <family val="2"/>
    </font>
    <font>
      <sz val="8"/>
      <color indexed="81"/>
      <name val="Tahoma"/>
      <family val="2"/>
    </font>
    <font>
      <b/>
      <sz val="8"/>
      <color indexed="81"/>
      <name val="Tahoma"/>
      <family val="2"/>
    </font>
    <font>
      <sz val="9"/>
      <color indexed="81"/>
      <name val="Tahoma"/>
      <family val="2"/>
    </font>
    <font>
      <b/>
      <sz val="10"/>
      <color indexed="48"/>
      <name val="Arial"/>
      <family val="2"/>
    </font>
  </fonts>
  <fills count="8">
    <fill>
      <patternFill patternType="none"/>
    </fill>
    <fill>
      <patternFill patternType="gray125"/>
    </fill>
    <fill>
      <patternFill patternType="solid">
        <fgColor indexed="22"/>
        <bgColor indexed="64"/>
      </patternFill>
    </fill>
    <fill>
      <patternFill patternType="solid">
        <fgColor indexed="48"/>
        <bgColor indexed="64"/>
      </patternFill>
    </fill>
    <fill>
      <patternFill patternType="solid">
        <fgColor indexed="41"/>
        <bgColor indexed="64"/>
      </patternFill>
    </fill>
    <fill>
      <patternFill patternType="solid">
        <fgColor indexed="55"/>
        <bgColor indexed="64"/>
      </patternFill>
    </fill>
    <fill>
      <patternFill patternType="solid">
        <fgColor indexed="10"/>
        <bgColor indexed="64"/>
      </patternFill>
    </fill>
    <fill>
      <patternFill patternType="solid">
        <fgColor theme="0"/>
        <bgColor indexed="64"/>
      </patternFill>
    </fill>
  </fills>
  <borders count="61">
    <border>
      <left/>
      <right/>
      <top/>
      <bottom/>
      <diagonal/>
    </border>
    <border>
      <left style="medium">
        <color auto="1"/>
      </left>
      <right/>
      <top style="medium">
        <color auto="1"/>
      </top>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bottom style="medium">
        <color auto="1"/>
      </bottom>
      <diagonal/>
    </border>
    <border>
      <left style="medium">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medium">
        <color auto="1"/>
      </top>
      <bottom style="thin">
        <color auto="1"/>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right style="thin">
        <color auto="1"/>
      </right>
      <top style="medium">
        <color auto="1"/>
      </top>
      <bottom style="medium">
        <color auto="1"/>
      </bottom>
      <diagonal/>
    </border>
    <border>
      <left/>
      <right style="medium">
        <color auto="1"/>
      </right>
      <top/>
      <bottom style="medium">
        <color auto="1"/>
      </bottom>
      <diagonal/>
    </border>
    <border>
      <left/>
      <right style="medium">
        <color auto="1"/>
      </right>
      <top/>
      <bottom/>
      <diagonal/>
    </border>
    <border>
      <left style="thin">
        <color auto="1"/>
      </left>
      <right style="medium">
        <color auto="1"/>
      </right>
      <top style="medium">
        <color auto="1"/>
      </top>
      <bottom/>
      <diagonal/>
    </border>
    <border>
      <left style="thin">
        <color auto="1"/>
      </left>
      <right style="medium">
        <color auto="1"/>
      </right>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top style="medium">
        <color auto="1"/>
      </top>
      <bottom style="medium">
        <color auto="1"/>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style="thin">
        <color auto="1"/>
      </right>
      <top style="medium">
        <color auto="1"/>
      </top>
      <bottom/>
      <diagonal/>
    </border>
    <border>
      <left/>
      <right style="medium">
        <color auto="1"/>
      </right>
      <top style="medium">
        <color auto="1"/>
      </top>
      <bottom style="thin">
        <color auto="1"/>
      </bottom>
      <diagonal/>
    </border>
    <border>
      <left style="thin">
        <color auto="1"/>
      </left>
      <right/>
      <top/>
      <bottom/>
      <diagonal/>
    </border>
    <border>
      <left/>
      <right style="thin">
        <color auto="1"/>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s>
  <cellStyleXfs count="1">
    <xf numFmtId="0" fontId="0" fillId="0" borderId="0"/>
  </cellStyleXfs>
  <cellXfs count="279">
    <xf numFmtId="0" fontId="0" fillId="0" borderId="0" xfId="0"/>
    <xf numFmtId="0" fontId="1" fillId="0" borderId="0" xfId="0" applyFont="1"/>
    <xf numFmtId="0" fontId="0" fillId="0" borderId="1" xfId="0" applyBorder="1"/>
    <xf numFmtId="0" fontId="0" fillId="0" borderId="2" xfId="0" applyBorder="1"/>
    <xf numFmtId="0" fontId="0" fillId="0" borderId="3" xfId="0" applyBorder="1" applyAlignment="1">
      <alignment wrapText="1"/>
    </xf>
    <xf numFmtId="0" fontId="0" fillId="0" borderId="4" xfId="0" applyBorder="1" applyAlignment="1">
      <alignment horizontal="center"/>
    </xf>
    <xf numFmtId="0" fontId="0" fillId="0" borderId="5" xfId="0" applyBorder="1" applyAlignment="1">
      <alignment horizontal="center"/>
    </xf>
    <xf numFmtId="0" fontId="5" fillId="0" borderId="6" xfId="0" applyFont="1" applyBorder="1" applyAlignment="1">
      <alignment horizontal="center"/>
    </xf>
    <xf numFmtId="0" fontId="5" fillId="0" borderId="7" xfId="0" applyFont="1" applyBorder="1" applyAlignment="1">
      <alignment horizontal="center"/>
    </xf>
    <xf numFmtId="0" fontId="4" fillId="0" borderId="0" xfId="0" applyFont="1"/>
    <xf numFmtId="0" fontId="3" fillId="0" borderId="0" xfId="0" applyFont="1"/>
    <xf numFmtId="0" fontId="0" fillId="0" borderId="0" xfId="0" applyAlignment="1">
      <alignment horizontal="center"/>
    </xf>
    <xf numFmtId="0" fontId="0" fillId="0" borderId="8" xfId="0" applyBorder="1" applyAlignment="1">
      <alignment horizontal="center"/>
    </xf>
    <xf numFmtId="0" fontId="4" fillId="0" borderId="4" xfId="0" applyFont="1" applyBorder="1" applyAlignment="1">
      <alignment horizontal="center"/>
    </xf>
    <xf numFmtId="0" fontId="3" fillId="0" borderId="4" xfId="0" applyFont="1" applyBorder="1" applyAlignment="1">
      <alignment horizontal="center"/>
    </xf>
    <xf numFmtId="0" fontId="1" fillId="0" borderId="9" xfId="0" applyFont="1" applyBorder="1"/>
    <xf numFmtId="166" fontId="1" fillId="0" borderId="0" xfId="0" applyNumberFormat="1" applyFont="1"/>
    <xf numFmtId="0" fontId="0" fillId="2" borderId="3" xfId="0" applyFill="1" applyBorder="1" applyAlignment="1">
      <alignment horizontal="right"/>
    </xf>
    <xf numFmtId="0" fontId="0" fillId="2" borderId="0" xfId="0" applyFill="1" applyAlignment="1">
      <alignment horizontal="right"/>
    </xf>
    <xf numFmtId="0" fontId="1" fillId="0" borderId="0" xfId="0" applyFont="1" applyAlignment="1">
      <alignment horizontal="center" vertical="center"/>
    </xf>
    <xf numFmtId="0" fontId="1" fillId="0" borderId="10" xfId="0" applyFont="1" applyBorder="1"/>
    <xf numFmtId="0" fontId="1" fillId="0" borderId="11" xfId="0" applyFont="1" applyBorder="1" applyAlignment="1">
      <alignment horizontal="center"/>
    </xf>
    <xf numFmtId="0" fontId="1" fillId="0" borderId="12" xfId="0" applyFont="1" applyBorder="1" applyAlignment="1">
      <alignment horizontal="center"/>
    </xf>
    <xf numFmtId="0" fontId="1" fillId="0" borderId="0" xfId="0" applyFont="1" applyAlignment="1">
      <alignment horizontal="center" vertical="center" wrapText="1"/>
    </xf>
    <xf numFmtId="0" fontId="2" fillId="0" borderId="0" xfId="0" applyFont="1"/>
    <xf numFmtId="0" fontId="1" fillId="0" borderId="9" xfId="0" applyFont="1" applyBorder="1" applyAlignment="1">
      <alignment horizontal="left"/>
    </xf>
    <xf numFmtId="0" fontId="1" fillId="0" borderId="13" xfId="0" applyFont="1" applyBorder="1"/>
    <xf numFmtId="0" fontId="1" fillId="0" borderId="5" xfId="0" applyFont="1" applyBorder="1"/>
    <xf numFmtId="0" fontId="1" fillId="0" borderId="10" xfId="0" applyFont="1" applyBorder="1" applyAlignment="1">
      <alignment horizontal="left"/>
    </xf>
    <xf numFmtId="0" fontId="7" fillId="3" borderId="13" xfId="0" applyFont="1" applyFill="1" applyBorder="1" applyAlignment="1">
      <alignment horizontal="center"/>
    </xf>
    <xf numFmtId="0" fontId="1" fillId="0" borderId="1" xfId="0" applyFont="1" applyBorder="1" applyAlignment="1">
      <alignment horizontal="center"/>
    </xf>
    <xf numFmtId="0" fontId="1" fillId="0" borderId="14" xfId="0" applyFont="1" applyBorder="1" applyAlignment="1">
      <alignment horizontal="center"/>
    </xf>
    <xf numFmtId="0" fontId="1" fillId="0" borderId="3" xfId="0" applyFont="1" applyBorder="1" applyAlignment="1">
      <alignment horizontal="center"/>
    </xf>
    <xf numFmtId="0" fontId="1" fillId="0" borderId="8"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16" xfId="0" applyFont="1" applyBorder="1" applyAlignment="1">
      <alignment horizontal="center" vertical="center" wrapText="1"/>
    </xf>
    <xf numFmtId="0" fontId="1" fillId="0" borderId="17" xfId="0" applyFont="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1" fillId="0" borderId="17"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0" fillId="0" borderId="20" xfId="0" applyBorder="1" applyAlignment="1">
      <alignment horizontal="center"/>
    </xf>
    <xf numFmtId="0" fontId="0" fillId="0" borderId="21" xfId="0" applyBorder="1" applyAlignment="1">
      <alignment horizontal="center"/>
    </xf>
    <xf numFmtId="164" fontId="3" fillId="0" borderId="22" xfId="0" applyNumberFormat="1" applyFont="1" applyBorder="1" applyAlignment="1">
      <alignment horizontal="center"/>
    </xf>
    <xf numFmtId="164" fontId="3" fillId="0" borderId="23" xfId="0" applyNumberFormat="1" applyFont="1" applyBorder="1" applyAlignment="1">
      <alignment horizontal="center"/>
    </xf>
    <xf numFmtId="0" fontId="0" fillId="4" borderId="18" xfId="0" applyFill="1" applyBorder="1" applyAlignment="1" applyProtection="1">
      <alignment horizontal="center"/>
      <protection locked="0"/>
    </xf>
    <xf numFmtId="0" fontId="0" fillId="4" borderId="9" xfId="0" applyFill="1" applyBorder="1" applyAlignment="1" applyProtection="1">
      <alignment horizontal="center"/>
      <protection locked="0"/>
    </xf>
    <xf numFmtId="0" fontId="0" fillId="0" borderId="15" xfId="0" applyBorder="1" applyAlignment="1">
      <alignment horizontal="center"/>
    </xf>
    <xf numFmtId="0" fontId="0" fillId="0" borderId="9" xfId="0" applyBorder="1" applyAlignment="1">
      <alignment horizontal="center"/>
    </xf>
    <xf numFmtId="167" fontId="0" fillId="0" borderId="18" xfId="0" applyNumberFormat="1" applyBorder="1"/>
    <xf numFmtId="167" fontId="0" fillId="0" borderId="26" xfId="0" applyNumberFormat="1" applyBorder="1"/>
    <xf numFmtId="167" fontId="0" fillId="0" borderId="9" xfId="0" applyNumberFormat="1" applyBorder="1"/>
    <xf numFmtId="167" fontId="0" fillId="0" borderId="10" xfId="0" applyNumberFormat="1" applyBorder="1"/>
    <xf numFmtId="0" fontId="0" fillId="4" borderId="4" xfId="0" applyFill="1" applyBorder="1" applyAlignment="1" applyProtection="1">
      <alignment horizontal="center"/>
      <protection locked="0"/>
    </xf>
    <xf numFmtId="0" fontId="0" fillId="4" borderId="5" xfId="0" applyFill="1" applyBorder="1" applyAlignment="1" applyProtection="1">
      <alignment horizontal="center"/>
      <protection locked="0"/>
    </xf>
    <xf numFmtId="0" fontId="0" fillId="0" borderId="27" xfId="0" applyBorder="1" applyAlignment="1">
      <alignment horizontal="center"/>
    </xf>
    <xf numFmtId="0" fontId="3" fillId="0" borderId="27" xfId="0" applyFont="1" applyBorder="1" applyAlignment="1">
      <alignment horizontal="center"/>
    </xf>
    <xf numFmtId="0" fontId="0" fillId="4" borderId="8" xfId="0" applyFill="1" applyBorder="1" applyAlignment="1" applyProtection="1">
      <alignment horizontal="center"/>
      <protection locked="0"/>
    </xf>
    <xf numFmtId="0" fontId="0" fillId="0" borderId="28" xfId="0" applyBorder="1" applyAlignment="1">
      <alignment horizontal="center"/>
    </xf>
    <xf numFmtId="0" fontId="4" fillId="4" borderId="4" xfId="0" applyFont="1" applyFill="1" applyBorder="1" applyAlignment="1" applyProtection="1">
      <alignment horizontal="center"/>
      <protection locked="0"/>
    </xf>
    <xf numFmtId="0" fontId="4" fillId="0" borderId="18" xfId="0" applyFont="1" applyBorder="1" applyAlignment="1">
      <alignment horizontal="center"/>
    </xf>
    <xf numFmtId="0" fontId="4" fillId="0" borderId="27" xfId="0" applyFont="1" applyBorder="1" applyAlignment="1">
      <alignment horizontal="center"/>
    </xf>
    <xf numFmtId="0" fontId="3" fillId="4" borderId="4" xfId="0" applyFont="1" applyFill="1" applyBorder="1" applyAlignment="1" applyProtection="1">
      <alignment horizontal="center"/>
      <protection locked="0"/>
    </xf>
    <xf numFmtId="0" fontId="3" fillId="0" borderId="18" xfId="0" applyFont="1" applyBorder="1" applyAlignment="1">
      <alignment horizontal="center"/>
    </xf>
    <xf numFmtId="0" fontId="0" fillId="4" borderId="20" xfId="0" applyFill="1" applyBorder="1" applyAlignment="1" applyProtection="1">
      <alignment horizontal="center"/>
      <protection locked="0"/>
    </xf>
    <xf numFmtId="0" fontId="0" fillId="0" borderId="29" xfId="0" applyBorder="1" applyAlignment="1">
      <alignment horizontal="center"/>
    </xf>
    <xf numFmtId="0" fontId="0" fillId="0" borderId="26" xfId="0" applyBorder="1" applyAlignment="1">
      <alignment horizontal="center"/>
    </xf>
    <xf numFmtId="0" fontId="0" fillId="0" borderId="10" xfId="0" applyBorder="1" applyAlignment="1">
      <alignment horizontal="center"/>
    </xf>
    <xf numFmtId="168" fontId="0" fillId="0" borderId="15" xfId="0" applyNumberFormat="1" applyBorder="1" applyAlignment="1">
      <alignment horizontal="right"/>
    </xf>
    <xf numFmtId="168" fontId="0" fillId="0" borderId="19" xfId="0" applyNumberFormat="1" applyBorder="1" applyAlignment="1">
      <alignment horizontal="right"/>
    </xf>
    <xf numFmtId="168" fontId="1" fillId="5" borderId="12" xfId="0" applyNumberFormat="1" applyFont="1" applyFill="1" applyBorder="1"/>
    <xf numFmtId="168" fontId="0" fillId="0" borderId="16" xfId="0" applyNumberFormat="1" applyBorder="1"/>
    <xf numFmtId="168" fontId="0" fillId="0" borderId="29" xfId="0" applyNumberFormat="1" applyBorder="1"/>
    <xf numFmtId="168" fontId="0" fillId="0" borderId="24" xfId="0" applyNumberFormat="1" applyBorder="1" applyAlignment="1">
      <alignment horizontal="right"/>
    </xf>
    <xf numFmtId="168" fontId="0" fillId="0" borderId="30" xfId="0" applyNumberFormat="1" applyBorder="1"/>
    <xf numFmtId="168" fontId="7" fillId="3" borderId="31" xfId="0" applyNumberFormat="1" applyFont="1" applyFill="1" applyBorder="1"/>
    <xf numFmtId="168" fontId="0" fillId="0" borderId="18" xfId="0" applyNumberFormat="1" applyBorder="1"/>
    <xf numFmtId="168" fontId="0" fillId="0" borderId="26" xfId="0" applyNumberFormat="1" applyBorder="1"/>
    <xf numFmtId="168" fontId="0" fillId="0" borderId="9" xfId="0" applyNumberFormat="1" applyBorder="1"/>
    <xf numFmtId="168" fontId="0" fillId="0" borderId="10" xfId="0" applyNumberFormat="1" applyBorder="1"/>
    <xf numFmtId="168" fontId="0" fillId="0" borderId="8" xfId="0" applyNumberFormat="1" applyBorder="1"/>
    <xf numFmtId="168" fontId="0" fillId="0" borderId="15" xfId="0" applyNumberFormat="1" applyBorder="1"/>
    <xf numFmtId="168" fontId="0" fillId="0" borderId="4" xfId="0" applyNumberFormat="1" applyBorder="1"/>
    <xf numFmtId="168" fontId="0" fillId="0" borderId="5" xfId="0" applyNumberFormat="1" applyBorder="1"/>
    <xf numFmtId="168" fontId="0" fillId="4" borderId="18" xfId="0" applyNumberFormat="1" applyFill="1" applyBorder="1" applyProtection="1">
      <protection locked="0"/>
    </xf>
    <xf numFmtId="168" fontId="0" fillId="4" borderId="9" xfId="0" applyNumberFormat="1" applyFill="1" applyBorder="1" applyProtection="1">
      <protection locked="0"/>
    </xf>
    <xf numFmtId="168" fontId="5" fillId="0" borderId="32" xfId="0" applyNumberFormat="1" applyFont="1" applyBorder="1"/>
    <xf numFmtId="168" fontId="5" fillId="0" borderId="33" xfId="0" applyNumberFormat="1" applyFont="1" applyBorder="1"/>
    <xf numFmtId="168" fontId="3" fillId="0" borderId="23" xfId="0" applyNumberFormat="1" applyFont="1" applyBorder="1"/>
    <xf numFmtId="168" fontId="0" fillId="0" borderId="34" xfId="0" applyNumberFormat="1" applyBorder="1"/>
    <xf numFmtId="168" fontId="0" fillId="0" borderId="35" xfId="0" applyNumberFormat="1" applyBorder="1"/>
    <xf numFmtId="168" fontId="4" fillId="0" borderId="18" xfId="0" applyNumberFormat="1" applyFont="1" applyBorder="1"/>
    <xf numFmtId="168" fontId="4" fillId="0" borderId="26" xfId="0" applyNumberFormat="1" applyFont="1" applyBorder="1"/>
    <xf numFmtId="168" fontId="3" fillId="0" borderId="18" xfId="0" applyNumberFormat="1" applyFont="1" applyBorder="1"/>
    <xf numFmtId="168" fontId="3" fillId="0" borderId="26" xfId="0" applyNumberFormat="1" applyFont="1" applyBorder="1"/>
    <xf numFmtId="168" fontId="0" fillId="0" borderId="20" xfId="0" applyNumberFormat="1" applyBorder="1"/>
    <xf numFmtId="168" fontId="7" fillId="6" borderId="31" xfId="0" applyNumberFormat="1" applyFont="1" applyFill="1" applyBorder="1" applyAlignment="1">
      <alignment horizontal="right"/>
    </xf>
    <xf numFmtId="167" fontId="0" fillId="0" borderId="0" xfId="0" applyNumberFormat="1"/>
    <xf numFmtId="168" fontId="5" fillId="0" borderId="15" xfId="0" applyNumberFormat="1" applyFont="1" applyBorder="1" applyAlignment="1">
      <alignment horizontal="left"/>
    </xf>
    <xf numFmtId="168" fontId="5" fillId="0" borderId="18" xfId="0" applyNumberFormat="1" applyFont="1" applyBorder="1" applyAlignment="1">
      <alignment horizontal="left"/>
    </xf>
    <xf numFmtId="170" fontId="5" fillId="0" borderId="32" xfId="0" applyNumberFormat="1" applyFont="1" applyBorder="1"/>
    <xf numFmtId="168" fontId="7" fillId="6" borderId="13" xfId="0" applyNumberFormat="1" applyFont="1" applyFill="1" applyBorder="1" applyAlignment="1">
      <alignment horizontal="left"/>
    </xf>
    <xf numFmtId="165" fontId="7" fillId="3" borderId="13" xfId="0" applyNumberFormat="1" applyFont="1" applyFill="1" applyBorder="1" applyAlignment="1">
      <alignment horizontal="left"/>
    </xf>
    <xf numFmtId="169" fontId="9" fillId="3" borderId="36" xfId="0" applyNumberFormat="1" applyFont="1" applyFill="1" applyBorder="1" applyAlignment="1">
      <alignment horizontal="right"/>
    </xf>
    <xf numFmtId="168" fontId="7" fillId="3" borderId="37" xfId="0" applyNumberFormat="1" applyFont="1" applyFill="1" applyBorder="1"/>
    <xf numFmtId="0" fontId="9" fillId="6" borderId="13" xfId="0" applyFont="1" applyFill="1" applyBorder="1" applyAlignment="1">
      <alignment horizontal="center"/>
    </xf>
    <xf numFmtId="169" fontId="9" fillId="5" borderId="38" xfId="0" applyNumberFormat="1" applyFont="1" applyFill="1" applyBorder="1" applyAlignment="1">
      <alignment horizontal="right"/>
    </xf>
    <xf numFmtId="0" fontId="2" fillId="2" borderId="3" xfId="0" applyFont="1" applyFill="1" applyBorder="1" applyAlignment="1">
      <alignment horizontal="right"/>
    </xf>
    <xf numFmtId="0" fontId="7" fillId="5" borderId="13" xfId="0" applyFont="1" applyFill="1" applyBorder="1" applyAlignment="1">
      <alignment horizontal="center"/>
    </xf>
    <xf numFmtId="168" fontId="7" fillId="5" borderId="31" xfId="0" applyNumberFormat="1" applyFont="1" applyFill="1" applyBorder="1" applyAlignment="1">
      <alignment horizontal="left"/>
    </xf>
    <xf numFmtId="0" fontId="0" fillId="2" borderId="18" xfId="0" applyFill="1" applyBorder="1" applyAlignment="1">
      <alignment horizontal="right"/>
    </xf>
    <xf numFmtId="0" fontId="2" fillId="4" borderId="22" xfId="0" applyFont="1" applyFill="1" applyBorder="1" applyAlignment="1" applyProtection="1">
      <alignment horizontal="left"/>
      <protection locked="0"/>
    </xf>
    <xf numFmtId="170" fontId="0" fillId="0" borderId="9" xfId="0" applyNumberFormat="1" applyBorder="1"/>
    <xf numFmtId="14" fontId="0" fillId="0" borderId="0" xfId="0" applyNumberFormat="1"/>
    <xf numFmtId="0" fontId="0" fillId="0" borderId="6" xfId="0" applyBorder="1"/>
    <xf numFmtId="168" fontId="3" fillId="0" borderId="24" xfId="0" applyNumberFormat="1" applyFont="1" applyBorder="1"/>
    <xf numFmtId="0" fontId="0" fillId="0" borderId="15" xfId="0" applyBorder="1" applyAlignment="1">
      <alignment horizontal="center"/>
    </xf>
    <xf numFmtId="0" fontId="0" fillId="0" borderId="18" xfId="0" applyBorder="1" applyAlignment="1">
      <alignment horizontal="center"/>
    </xf>
    <xf numFmtId="0" fontId="6" fillId="5" borderId="13" xfId="0" applyFont="1" applyFill="1" applyBorder="1" applyAlignment="1">
      <alignment horizontal="left"/>
    </xf>
    <xf numFmtId="0" fontId="6" fillId="5" borderId="37" xfId="0" applyFont="1" applyFill="1" applyBorder="1" applyAlignment="1">
      <alignment horizontal="left"/>
    </xf>
    <xf numFmtId="0" fontId="0" fillId="4" borderId="25" xfId="0" applyFill="1" applyBorder="1" applyAlignment="1" applyProtection="1">
      <alignment horizontal="left"/>
      <protection locked="0"/>
    </xf>
    <xf numFmtId="0" fontId="0" fillId="4" borderId="51" xfId="0" applyFill="1" applyBorder="1" applyAlignment="1" applyProtection="1">
      <alignment horizontal="left"/>
      <protection locked="0"/>
    </xf>
    <xf numFmtId="0" fontId="0" fillId="4" borderId="53" xfId="0" applyFill="1" applyBorder="1" applyAlignment="1" applyProtection="1">
      <alignment horizontal="left"/>
      <protection locked="0"/>
    </xf>
    <xf numFmtId="0" fontId="0" fillId="4" borderId="27" xfId="0" applyFill="1" applyBorder="1" applyAlignment="1" applyProtection="1">
      <alignment horizontal="left"/>
      <protection locked="0"/>
    </xf>
    <xf numFmtId="0" fontId="0" fillId="4" borderId="40" xfId="0" applyFill="1" applyBorder="1" applyAlignment="1" applyProtection="1">
      <alignment horizontal="left"/>
      <protection locked="0"/>
    </xf>
    <xf numFmtId="0" fontId="0" fillId="4" borderId="42" xfId="0" applyFill="1" applyBorder="1" applyAlignment="1" applyProtection="1">
      <alignment horizontal="left"/>
      <protection locked="0"/>
    </xf>
    <xf numFmtId="168" fontId="4" fillId="0" borderId="56" xfId="0" applyNumberFormat="1" applyFont="1" applyBorder="1" applyAlignment="1">
      <alignment horizontal="left"/>
    </xf>
    <xf numFmtId="168" fontId="4" fillId="0" borderId="39" xfId="0" applyNumberFormat="1" applyFont="1" applyBorder="1" applyAlignment="1">
      <alignment horizontal="left"/>
    </xf>
    <xf numFmtId="0" fontId="0" fillId="0" borderId="3" xfId="0" applyBorder="1" applyAlignment="1">
      <alignment horizontal="center"/>
    </xf>
    <xf numFmtId="0" fontId="2" fillId="2" borderId="7" xfId="0" applyFont="1" applyFill="1" applyBorder="1" applyAlignment="1">
      <alignment horizontal="right"/>
    </xf>
    <xf numFmtId="0" fontId="2" fillId="2" borderId="0" xfId="0" applyFont="1" applyFill="1" applyAlignment="1">
      <alignment horizontal="right"/>
    </xf>
    <xf numFmtId="0" fontId="2" fillId="2" borderId="39" xfId="0" applyFont="1" applyFill="1" applyBorder="1" applyAlignment="1">
      <alignment horizontal="right"/>
    </xf>
    <xf numFmtId="0" fontId="0" fillId="4" borderId="41" xfId="0" applyFill="1" applyBorder="1" applyAlignment="1" applyProtection="1">
      <alignment horizontal="left"/>
      <protection locked="0"/>
    </xf>
    <xf numFmtId="0" fontId="1" fillId="0" borderId="15" xfId="0" applyFont="1" applyBorder="1" applyAlignment="1">
      <alignment horizontal="center" vertical="center"/>
    </xf>
    <xf numFmtId="0" fontId="0" fillId="0" borderId="28" xfId="0" applyBorder="1" applyAlignment="1">
      <alignment horizontal="center" vertical="center"/>
    </xf>
    <xf numFmtId="0" fontId="0" fillId="0" borderId="9" xfId="0" applyBorder="1" applyAlignment="1">
      <alignment horizontal="center" vertical="center"/>
    </xf>
    <xf numFmtId="0" fontId="0" fillId="0" borderId="25" xfId="0" applyBorder="1" applyAlignment="1">
      <alignment horizontal="center" vertical="center"/>
    </xf>
    <xf numFmtId="0" fontId="1" fillId="0" borderId="43" xfId="0" applyFont="1" applyBorder="1" applyAlignment="1">
      <alignment horizontal="center" vertical="center" wrapText="1"/>
    </xf>
    <xf numFmtId="0" fontId="1" fillId="0" borderId="3" xfId="0" applyFont="1" applyBorder="1" applyAlignment="1">
      <alignment horizontal="center" vertical="center"/>
    </xf>
    <xf numFmtId="0" fontId="1" fillId="0" borderId="44" xfId="0" applyFont="1" applyBorder="1" applyAlignment="1">
      <alignment horizontal="center" vertical="center"/>
    </xf>
    <xf numFmtId="0" fontId="1" fillId="0" borderId="6" xfId="0" applyFont="1" applyBorder="1" applyAlignment="1">
      <alignment horizontal="center" vertical="center"/>
    </xf>
    <xf numFmtId="0" fontId="0" fillId="0" borderId="27" xfId="0" applyBorder="1" applyAlignment="1">
      <alignment horizontal="center"/>
    </xf>
    <xf numFmtId="0" fontId="0" fillId="0" borderId="42" xfId="0" applyBorder="1" applyAlignment="1">
      <alignment horizontal="center"/>
    </xf>
    <xf numFmtId="0" fontId="1" fillId="0" borderId="8"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168" fontId="0" fillId="4" borderId="18" xfId="0" applyNumberFormat="1" applyFill="1" applyBorder="1" applyAlignment="1" applyProtection="1">
      <alignment horizontal="right"/>
      <protection locked="0"/>
    </xf>
    <xf numFmtId="168" fontId="0" fillId="4" borderId="26" xfId="0" applyNumberFormat="1" applyFill="1" applyBorder="1" applyAlignment="1" applyProtection="1">
      <alignment horizontal="right"/>
      <protection locked="0"/>
    </xf>
    <xf numFmtId="0" fontId="0" fillId="4" borderId="4" xfId="0" applyFill="1" applyBorder="1" applyAlignment="1" applyProtection="1">
      <alignment horizontal="left"/>
      <protection locked="0"/>
    </xf>
    <xf numFmtId="0" fontId="0" fillId="4" borderId="18" xfId="0" applyFill="1" applyBorder="1" applyAlignment="1" applyProtection="1">
      <alignment horizontal="left"/>
      <protection locked="0"/>
    </xf>
    <xf numFmtId="0" fontId="0" fillId="4" borderId="46" xfId="0" applyFill="1" applyBorder="1" applyAlignment="1" applyProtection="1">
      <alignment horizontal="left"/>
      <protection locked="0"/>
    </xf>
    <xf numFmtId="0" fontId="2" fillId="0" borderId="8" xfId="0" applyFont="1" applyBorder="1" applyAlignment="1">
      <alignment horizontal="left"/>
    </xf>
    <xf numFmtId="0" fontId="2" fillId="0" borderId="15" xfId="0" applyFont="1" applyBorder="1" applyAlignment="1">
      <alignment horizontal="left"/>
    </xf>
    <xf numFmtId="0" fontId="2" fillId="0" borderId="4" xfId="0" applyFont="1" applyBorder="1" applyAlignment="1">
      <alignment horizontal="left"/>
    </xf>
    <xf numFmtId="0" fontId="2" fillId="0" borderId="18" xfId="0" applyFont="1" applyBorder="1" applyAlignment="1">
      <alignment horizontal="left"/>
    </xf>
    <xf numFmtId="0" fontId="0" fillId="7" borderId="4" xfId="0" applyFill="1" applyBorder="1" applyAlignment="1" applyProtection="1">
      <alignment horizontal="left"/>
      <protection locked="0"/>
    </xf>
    <xf numFmtId="0" fontId="0" fillId="7" borderId="18" xfId="0" applyFill="1" applyBorder="1" applyAlignment="1" applyProtection="1">
      <alignment horizontal="left"/>
      <protection locked="0"/>
    </xf>
    <xf numFmtId="0" fontId="0" fillId="0" borderId="5" xfId="0" applyBorder="1" applyAlignment="1">
      <alignment horizontal="left"/>
    </xf>
    <xf numFmtId="0" fontId="0" fillId="0" borderId="9" xfId="0" applyBorder="1" applyAlignment="1">
      <alignment horizontal="left"/>
    </xf>
    <xf numFmtId="0" fontId="1" fillId="0" borderId="11" xfId="0" applyFont="1" applyBorder="1" applyAlignment="1">
      <alignment horizontal="center" vertical="center"/>
    </xf>
    <xf numFmtId="0" fontId="1" fillId="0" borderId="45" xfId="0" applyFont="1" applyBorder="1" applyAlignment="1">
      <alignment horizontal="center" vertical="center"/>
    </xf>
    <xf numFmtId="0" fontId="0" fillId="0" borderId="37" xfId="0" applyBorder="1" applyAlignment="1">
      <alignment horizontal="center"/>
    </xf>
    <xf numFmtId="0" fontId="0" fillId="0" borderId="0" xfId="0" applyAlignment="1">
      <alignment horizontal="left" wrapText="1"/>
    </xf>
    <xf numFmtId="0" fontId="0" fillId="0" borderId="0" xfId="0" applyAlignment="1">
      <alignment horizontal="left"/>
    </xf>
    <xf numFmtId="0" fontId="5" fillId="4" borderId="45" xfId="0" applyFont="1" applyFill="1" applyBorder="1" applyAlignment="1" applyProtection="1">
      <alignment horizontal="left"/>
      <protection locked="0"/>
    </xf>
    <xf numFmtId="0" fontId="5" fillId="4" borderId="36" xfId="0" applyFont="1" applyFill="1" applyBorder="1" applyAlignment="1" applyProtection="1">
      <alignment horizontal="left"/>
      <protection locked="0"/>
    </xf>
    <xf numFmtId="0" fontId="5" fillId="0" borderId="45" xfId="0" applyFont="1" applyBorder="1" applyAlignment="1">
      <alignment horizontal="center"/>
    </xf>
    <xf numFmtId="0" fontId="5" fillId="0" borderId="36" xfId="0" applyFont="1" applyBorder="1" applyAlignment="1">
      <alignment horizontal="center"/>
    </xf>
    <xf numFmtId="0" fontId="8" fillId="0" borderId="0" xfId="0" applyFont="1" applyAlignment="1">
      <alignment horizontal="center" vertical="center" wrapText="1"/>
    </xf>
    <xf numFmtId="0" fontId="0" fillId="0" borderId="7" xfId="0" applyBorder="1" applyAlignment="1">
      <alignment horizontal="left"/>
    </xf>
    <xf numFmtId="168" fontId="4" fillId="0" borderId="43" xfId="0" applyNumberFormat="1" applyFont="1" applyBorder="1" applyAlignment="1">
      <alignment horizontal="right"/>
    </xf>
    <xf numFmtId="168" fontId="4" fillId="0" borderId="54" xfId="0" applyNumberFormat="1" applyFont="1" applyBorder="1" applyAlignment="1">
      <alignment horizontal="right"/>
    </xf>
    <xf numFmtId="0" fontId="0" fillId="0" borderId="0" xfId="0" applyAlignment="1">
      <alignment horizontal="center"/>
    </xf>
    <xf numFmtId="0" fontId="2" fillId="2" borderId="2" xfId="0" applyFont="1" applyFill="1" applyBorder="1" applyAlignment="1">
      <alignment horizontal="right"/>
    </xf>
    <xf numFmtId="0" fontId="2" fillId="2" borderId="6" xfId="0" applyFont="1" applyFill="1" applyBorder="1" applyAlignment="1">
      <alignment horizontal="right"/>
    </xf>
    <xf numFmtId="0" fontId="2" fillId="0" borderId="1" xfId="0" applyFont="1" applyBorder="1" applyAlignment="1">
      <alignment horizontal="center"/>
    </xf>
    <xf numFmtId="0" fontId="2" fillId="0" borderId="3" xfId="0" applyFont="1" applyBorder="1" applyAlignment="1">
      <alignment horizontal="center"/>
    </xf>
    <xf numFmtId="164" fontId="4" fillId="0" borderId="44" xfId="0" applyNumberFormat="1" applyFont="1" applyBorder="1" applyAlignment="1">
      <alignment horizontal="center"/>
    </xf>
    <xf numFmtId="164" fontId="4" fillId="0" borderId="57" xfId="0" applyNumberFormat="1" applyFont="1" applyBorder="1" applyAlignment="1">
      <alignment horizontal="center"/>
    </xf>
    <xf numFmtId="0" fontId="0" fillId="0" borderId="4" xfId="0" applyBorder="1" applyAlignment="1">
      <alignment horizontal="left"/>
    </xf>
    <xf numFmtId="0" fontId="0" fillId="0" borderId="18" xfId="0" applyBorder="1" applyAlignment="1">
      <alignment horizontal="left"/>
    </xf>
    <xf numFmtId="0" fontId="0" fillId="0" borderId="26" xfId="0" applyBorder="1" applyAlignment="1">
      <alignment horizontal="left"/>
    </xf>
    <xf numFmtId="0" fontId="0" fillId="0" borderId="46" xfId="0" applyBorder="1" applyAlignment="1">
      <alignment horizontal="left"/>
    </xf>
    <xf numFmtId="0" fontId="0" fillId="0" borderId="40" xfId="0" applyBorder="1" applyAlignment="1">
      <alignment horizontal="left"/>
    </xf>
    <xf numFmtId="0" fontId="0" fillId="0" borderId="41" xfId="0" applyBorder="1" applyAlignment="1">
      <alignment horizontal="left"/>
    </xf>
    <xf numFmtId="169" fontId="0" fillId="0" borderId="2" xfId="0" applyNumberFormat="1" applyBorder="1"/>
    <xf numFmtId="169" fontId="0" fillId="0" borderId="57" xfId="0" applyNumberFormat="1" applyBorder="1"/>
    <xf numFmtId="168" fontId="0" fillId="7" borderId="18" xfId="0" applyNumberFormat="1" applyFill="1" applyBorder="1" applyAlignment="1" applyProtection="1">
      <alignment horizontal="right"/>
      <protection locked="0"/>
    </xf>
    <xf numFmtId="168" fontId="0" fillId="7" borderId="26" xfId="0" applyNumberFormat="1" applyFill="1" applyBorder="1" applyAlignment="1" applyProtection="1">
      <alignment horizontal="right"/>
      <protection locked="0"/>
    </xf>
    <xf numFmtId="0" fontId="0" fillId="0" borderId="15" xfId="0" applyBorder="1" applyAlignment="1">
      <alignment horizontal="left"/>
    </xf>
    <xf numFmtId="0" fontId="0" fillId="0" borderId="16" xfId="0" applyBorder="1" applyAlignment="1">
      <alignment horizontal="left"/>
    </xf>
    <xf numFmtId="0" fontId="0" fillId="0" borderId="10" xfId="0" applyBorder="1" applyAlignment="1">
      <alignment horizontal="left"/>
    </xf>
    <xf numFmtId="0" fontId="0" fillId="0" borderId="25" xfId="0" applyBorder="1" applyAlignment="1">
      <alignment horizontal="center"/>
    </xf>
    <xf numFmtId="0" fontId="0" fillId="0" borderId="52" xfId="0" applyBorder="1" applyAlignment="1">
      <alignment horizontal="center"/>
    </xf>
    <xf numFmtId="0" fontId="4" fillId="0" borderId="46" xfId="0" applyFont="1" applyBorder="1" applyAlignment="1">
      <alignment horizontal="left"/>
    </xf>
    <xf numFmtId="0" fontId="4" fillId="0" borderId="40" xfId="0" applyFont="1" applyBorder="1" applyAlignment="1">
      <alignment horizontal="left"/>
    </xf>
    <xf numFmtId="0" fontId="4" fillId="0" borderId="41" xfId="0" applyFont="1" applyBorder="1" applyAlignment="1">
      <alignment horizontal="left"/>
    </xf>
    <xf numFmtId="168" fontId="0" fillId="0" borderId="15" xfId="0" applyNumberFormat="1" applyBorder="1" applyAlignment="1">
      <alignment horizontal="right"/>
    </xf>
    <xf numFmtId="168" fontId="0" fillId="0" borderId="16" xfId="0" applyNumberFormat="1" applyBorder="1" applyAlignment="1">
      <alignment horizontal="right"/>
    </xf>
    <xf numFmtId="168" fontId="0" fillId="0" borderId="19" xfId="0" applyNumberFormat="1" applyBorder="1" applyAlignment="1">
      <alignment horizontal="right"/>
    </xf>
    <xf numFmtId="168" fontId="0" fillId="0" borderId="29" xfId="0" applyNumberFormat="1" applyBorder="1" applyAlignment="1">
      <alignment horizontal="right"/>
    </xf>
    <xf numFmtId="0" fontId="1" fillId="0" borderId="23" xfId="0" applyFont="1" applyBorder="1" applyAlignment="1">
      <alignment horizontal="center" vertical="center" wrapText="1"/>
    </xf>
    <xf numFmtId="0" fontId="1" fillId="0" borderId="24" xfId="0" applyFont="1" applyBorder="1" applyAlignment="1">
      <alignment horizontal="center" vertical="center"/>
    </xf>
    <xf numFmtId="0" fontId="1" fillId="0" borderId="8" xfId="0" applyFont="1" applyBorder="1" applyAlignment="1">
      <alignment horizontal="left" vertical="center"/>
    </xf>
    <xf numFmtId="0" fontId="0" fillId="0" borderId="15" xfId="0" applyBorder="1" applyAlignment="1">
      <alignment horizontal="left" vertical="center"/>
    </xf>
    <xf numFmtId="0" fontId="0" fillId="0" borderId="5" xfId="0" applyBorder="1" applyAlignment="1">
      <alignment horizontal="left" vertical="center"/>
    </xf>
    <xf numFmtId="0" fontId="0" fillId="0" borderId="9" xfId="0" applyBorder="1" applyAlignment="1">
      <alignment horizontal="left" vertical="center"/>
    </xf>
    <xf numFmtId="0" fontId="1" fillId="0" borderId="13" xfId="0" applyFont="1" applyBorder="1" applyAlignment="1">
      <alignment horizontal="center"/>
    </xf>
    <xf numFmtId="0" fontId="1" fillId="0" borderId="37" xfId="0" applyFont="1" applyBorder="1" applyAlignment="1">
      <alignment horizontal="center"/>
    </xf>
    <xf numFmtId="0" fontId="1" fillId="0" borderId="36" xfId="0" applyFont="1" applyBorder="1" applyAlignment="1">
      <alignment horizontal="center"/>
    </xf>
    <xf numFmtId="0" fontId="0" fillId="0" borderId="37" xfId="0" applyBorder="1" applyAlignment="1">
      <alignment horizontal="left"/>
    </xf>
    <xf numFmtId="0" fontId="1" fillId="0" borderId="33" xfId="0" applyFont="1" applyBorder="1" applyAlignment="1">
      <alignment horizontal="center" vertical="center" wrapText="1"/>
    </xf>
    <xf numFmtId="0" fontId="1" fillId="0" borderId="32" xfId="0" applyFont="1" applyBorder="1" applyAlignment="1">
      <alignment horizontal="center" vertical="center"/>
    </xf>
    <xf numFmtId="0" fontId="1" fillId="0" borderId="0" xfId="0" applyFont="1" applyAlignment="1">
      <alignment horizontal="center" vertical="center" wrapText="1"/>
    </xf>
    <xf numFmtId="0" fontId="6" fillId="5" borderId="17" xfId="0" applyFont="1" applyFill="1" applyBorder="1" applyAlignment="1">
      <alignment horizontal="left"/>
    </xf>
    <xf numFmtId="0" fontId="6" fillId="5" borderId="11" xfId="0" applyFont="1" applyFill="1" applyBorder="1" applyAlignment="1">
      <alignment horizontal="left"/>
    </xf>
    <xf numFmtId="0" fontId="6" fillId="5" borderId="45" xfId="0" applyFont="1" applyFill="1" applyBorder="1" applyAlignment="1">
      <alignment horizontal="left"/>
    </xf>
    <xf numFmtId="0" fontId="1" fillId="0" borderId="47" xfId="0" applyFont="1" applyBorder="1" applyAlignment="1">
      <alignment horizontal="left"/>
    </xf>
    <xf numFmtId="0" fontId="1" fillId="0" borderId="48" xfId="0" applyFont="1" applyBorder="1" applyAlignment="1">
      <alignment horizontal="left"/>
    </xf>
    <xf numFmtId="0" fontId="1" fillId="0" borderId="49" xfId="0" applyFont="1" applyBorder="1" applyAlignment="1">
      <alignment horizontal="left"/>
    </xf>
    <xf numFmtId="0" fontId="13" fillId="0" borderId="50" xfId="0" applyFont="1" applyBorder="1" applyAlignment="1">
      <alignment horizontal="left"/>
    </xf>
    <xf numFmtId="0" fontId="13" fillId="0" borderId="51" xfId="0" applyFont="1" applyBorder="1" applyAlignment="1">
      <alignment horizontal="left"/>
    </xf>
    <xf numFmtId="0" fontId="13" fillId="0" borderId="52" xfId="0" applyFont="1" applyBorder="1" applyAlignment="1">
      <alignment horizontal="left"/>
    </xf>
    <xf numFmtId="0" fontId="4" fillId="0" borderId="27" xfId="0" applyFont="1" applyBorder="1" applyAlignment="1">
      <alignment horizontal="center"/>
    </xf>
    <xf numFmtId="0" fontId="4" fillId="0" borderId="42" xfId="0" applyFont="1" applyBorder="1" applyAlignment="1">
      <alignment horizontal="center"/>
    </xf>
    <xf numFmtId="0" fontId="2" fillId="0" borderId="46" xfId="0" applyFont="1" applyBorder="1" applyAlignment="1">
      <alignment horizontal="left"/>
    </xf>
    <xf numFmtId="0" fontId="3" fillId="0" borderId="46" xfId="0" applyFont="1" applyBorder="1" applyAlignment="1">
      <alignment horizontal="left"/>
    </xf>
    <xf numFmtId="0" fontId="3" fillId="0" borderId="40" xfId="0" applyFont="1" applyBorder="1" applyAlignment="1">
      <alignment horizontal="left"/>
    </xf>
    <xf numFmtId="0" fontId="3" fillId="0" borderId="41" xfId="0" applyFont="1" applyBorder="1" applyAlignment="1">
      <alignment horizontal="left"/>
    </xf>
    <xf numFmtId="0" fontId="0" fillId="0" borderId="27" xfId="0" applyBorder="1" applyAlignment="1">
      <alignment horizontal="left"/>
    </xf>
    <xf numFmtId="0" fontId="0" fillId="0" borderId="42" xfId="0" applyBorder="1" applyAlignment="1">
      <alignment horizontal="left"/>
    </xf>
    <xf numFmtId="0" fontId="1" fillId="0" borderId="11" xfId="0" applyFont="1" applyBorder="1" applyAlignment="1">
      <alignment horizontal="left"/>
    </xf>
    <xf numFmtId="0" fontId="1" fillId="0" borderId="45" xfId="0" applyFont="1" applyBorder="1" applyAlignment="1">
      <alignment horizontal="left"/>
    </xf>
    <xf numFmtId="0" fontId="1" fillId="0" borderId="17" xfId="0" applyFont="1" applyBorder="1" applyAlignment="1">
      <alignment horizontal="left"/>
    </xf>
    <xf numFmtId="0" fontId="0" fillId="4" borderId="5" xfId="0" applyFill="1" applyBorder="1" applyAlignment="1" applyProtection="1">
      <alignment horizontal="left"/>
      <protection locked="0"/>
    </xf>
    <xf numFmtId="0" fontId="0" fillId="4" borderId="9" xfId="0" applyFill="1" applyBorder="1" applyAlignment="1" applyProtection="1">
      <alignment horizontal="left"/>
      <protection locked="0"/>
    </xf>
    <xf numFmtId="168" fontId="0" fillId="4" borderId="9" xfId="0" applyNumberFormat="1" applyFill="1" applyBorder="1" applyAlignment="1" applyProtection="1">
      <alignment horizontal="right"/>
      <protection locked="0"/>
    </xf>
    <xf numFmtId="168" fontId="0" fillId="4" borderId="10" xfId="0" applyNumberFormat="1" applyFill="1" applyBorder="1" applyAlignment="1" applyProtection="1">
      <alignment horizontal="right"/>
      <protection locked="0"/>
    </xf>
    <xf numFmtId="169" fontId="0" fillId="0" borderId="1" xfId="0" applyNumberFormat="1" applyBorder="1"/>
    <xf numFmtId="169" fontId="0" fillId="0" borderId="54" xfId="0" applyNumberFormat="1" applyBorder="1"/>
    <xf numFmtId="169" fontId="0" fillId="0" borderId="7" xfId="0" applyNumberFormat="1" applyBorder="1"/>
    <xf numFmtId="169" fontId="0" fillId="0" borderId="39" xfId="0" applyNumberFormat="1" applyBorder="1"/>
    <xf numFmtId="0" fontId="1" fillId="0" borderId="44" xfId="0" applyFont="1" applyBorder="1" applyAlignment="1">
      <alignment horizontal="center"/>
    </xf>
    <xf numFmtId="0" fontId="1" fillId="0" borderId="57" xfId="0" applyFont="1" applyBorder="1" applyAlignment="1">
      <alignment horizontal="center"/>
    </xf>
    <xf numFmtId="0" fontId="1" fillId="0" borderId="22" xfId="0" applyFont="1" applyBorder="1" applyAlignment="1">
      <alignment horizontal="center" vertical="center" wrapText="1"/>
    </xf>
    <xf numFmtId="0" fontId="1" fillId="0" borderId="34" xfId="0" applyFont="1" applyBorder="1" applyAlignment="1">
      <alignment horizontal="center" vertical="center"/>
    </xf>
    <xf numFmtId="0" fontId="1" fillId="0" borderId="30" xfId="0" applyFont="1" applyBorder="1" applyAlignment="1">
      <alignment horizontal="center" vertical="center"/>
    </xf>
    <xf numFmtId="0" fontId="0" fillId="0" borderId="28" xfId="0" applyBorder="1" applyAlignment="1">
      <alignment horizontal="center"/>
    </xf>
    <xf numFmtId="0" fontId="0" fillId="0" borderId="55" xfId="0" applyBorder="1" applyAlignment="1">
      <alignment horizontal="center"/>
    </xf>
    <xf numFmtId="0" fontId="0" fillId="0" borderId="47" xfId="0" applyBorder="1" applyAlignment="1">
      <alignment horizontal="left"/>
    </xf>
    <xf numFmtId="0" fontId="0" fillId="0" borderId="48" xfId="0" applyBorder="1" applyAlignment="1">
      <alignment horizontal="left"/>
    </xf>
    <xf numFmtId="0" fontId="0" fillId="0" borderId="49" xfId="0" applyBorder="1" applyAlignment="1">
      <alignment horizontal="left"/>
    </xf>
    <xf numFmtId="0" fontId="2" fillId="0" borderId="40" xfId="0" applyFont="1" applyBorder="1" applyAlignment="1">
      <alignment horizontal="left"/>
    </xf>
    <xf numFmtId="0" fontId="2" fillId="0" borderId="41" xfId="0" applyFont="1" applyBorder="1" applyAlignment="1">
      <alignment horizontal="left"/>
    </xf>
    <xf numFmtId="14" fontId="0" fillId="4" borderId="15" xfId="0" applyNumberFormat="1" applyFill="1" applyBorder="1" applyAlignment="1" applyProtection="1">
      <alignment horizontal="left"/>
      <protection locked="0"/>
    </xf>
    <xf numFmtId="0" fontId="0" fillId="4" borderId="16" xfId="0" applyFill="1" applyBorder="1" applyAlignment="1" applyProtection="1">
      <alignment horizontal="left"/>
      <protection locked="0"/>
    </xf>
    <xf numFmtId="21" fontId="0" fillId="4" borderId="18" xfId="0" applyNumberFormat="1" applyFill="1" applyBorder="1" applyAlignment="1" applyProtection="1">
      <alignment horizontal="left"/>
      <protection locked="0"/>
    </xf>
    <xf numFmtId="0" fontId="0" fillId="4" borderId="26" xfId="0" applyFill="1" applyBorder="1" applyAlignment="1" applyProtection="1">
      <alignment horizontal="left"/>
      <protection locked="0"/>
    </xf>
    <xf numFmtId="0" fontId="0" fillId="4" borderId="27" xfId="0" applyFill="1" applyBorder="1" applyProtection="1">
      <protection locked="0"/>
    </xf>
    <xf numFmtId="0" fontId="0" fillId="4" borderId="40" xfId="0" applyFill="1" applyBorder="1" applyProtection="1">
      <protection locked="0"/>
    </xf>
    <xf numFmtId="0" fontId="0" fillId="4" borderId="41" xfId="0" applyFill="1" applyBorder="1" applyProtection="1">
      <protection locked="0"/>
    </xf>
    <xf numFmtId="0" fontId="0" fillId="4" borderId="58" xfId="0" applyFill="1" applyBorder="1" applyAlignment="1" applyProtection="1">
      <alignment horizontal="left"/>
      <protection locked="0"/>
    </xf>
    <xf numFmtId="0" fontId="0" fillId="4" borderId="59" xfId="0" applyFill="1" applyBorder="1" applyAlignment="1" applyProtection="1">
      <alignment horizontal="left"/>
      <protection locked="0"/>
    </xf>
    <xf numFmtId="0" fontId="0" fillId="4" borderId="18" xfId="0" quotePrefix="1" applyFill="1" applyBorder="1" applyAlignment="1" applyProtection="1">
      <alignment horizontal="left"/>
      <protection locked="0"/>
    </xf>
    <xf numFmtId="0" fontId="0" fillId="0" borderId="6" xfId="0" applyBorder="1" applyAlignment="1">
      <alignment horizontal="left"/>
    </xf>
    <xf numFmtId="0" fontId="3" fillId="0" borderId="27" xfId="0" applyFont="1" applyBorder="1" applyAlignment="1">
      <alignment horizontal="center"/>
    </xf>
    <xf numFmtId="0" fontId="3" fillId="0" borderId="42" xfId="0" applyFont="1" applyBorder="1" applyAlignment="1">
      <alignment horizontal="center"/>
    </xf>
    <xf numFmtId="0" fontId="1" fillId="0" borderId="60" xfId="0" applyFont="1" applyBorder="1" applyAlignment="1">
      <alignment horizontal="center" vertical="center"/>
    </xf>
    <xf numFmtId="0" fontId="1" fillId="0" borderId="21" xfId="0" applyFont="1" applyBorder="1" applyAlignment="1">
      <alignment horizontal="center" vertical="center"/>
    </xf>
    <xf numFmtId="0" fontId="1" fillId="0" borderId="31" xfId="0" applyFont="1" applyBorder="1" applyAlignment="1">
      <alignment horizontal="center"/>
    </xf>
    <xf numFmtId="168" fontId="7" fillId="5" borderId="13" xfId="0" applyNumberFormat="1" applyFont="1" applyFill="1" applyBorder="1" applyAlignment="1">
      <alignment horizontal="left"/>
    </xf>
    <xf numFmtId="168" fontId="7" fillId="5" borderId="36" xfId="0" applyNumberFormat="1" applyFont="1" applyFill="1" applyBorder="1" applyAlignment="1">
      <alignment horizontal="left"/>
    </xf>
    <xf numFmtId="0" fontId="0" fillId="2" borderId="1" xfId="0" applyFill="1" applyBorder="1" applyAlignment="1">
      <alignment horizontal="right"/>
    </xf>
    <xf numFmtId="0" fontId="0" fillId="2" borderId="3" xfId="0" applyFill="1" applyBorder="1" applyAlignment="1">
      <alignment horizontal="right"/>
    </xf>
    <xf numFmtId="0" fontId="2" fillId="4" borderId="28" xfId="0" applyFont="1" applyFill="1" applyBorder="1" applyAlignment="1" applyProtection="1">
      <alignment horizontal="left"/>
      <protection locked="0"/>
    </xf>
    <xf numFmtId="0" fontId="2" fillId="4" borderId="48" xfId="0" applyFont="1" applyFill="1" applyBorder="1" applyAlignment="1" applyProtection="1">
      <alignment horizontal="left"/>
      <protection locked="0"/>
    </xf>
    <xf numFmtId="0" fontId="2" fillId="4" borderId="49" xfId="0" applyFont="1" applyFill="1" applyBorder="1" applyAlignment="1" applyProtection="1">
      <alignment horizontal="left"/>
      <protection locked="0"/>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101</xdr:row>
      <xdr:rowOff>152400</xdr:rowOff>
    </xdr:from>
    <xdr:to>
      <xdr:col>11</xdr:col>
      <xdr:colOff>476250</xdr:colOff>
      <xdr:row>127</xdr:row>
      <xdr:rowOff>9525</xdr:rowOff>
    </xdr:to>
    <xdr:sp macro="" textlink="">
      <xdr:nvSpPr>
        <xdr:cNvPr id="1145" name="Text Box 18">
          <a:extLst>
            <a:ext uri="{FF2B5EF4-FFF2-40B4-BE49-F238E27FC236}">
              <a16:creationId xmlns:a16="http://schemas.microsoft.com/office/drawing/2014/main" id="{00000000-0008-0000-0000-000079040000}"/>
            </a:ext>
          </a:extLst>
        </xdr:cNvPr>
        <xdr:cNvSpPr txBox="1">
          <a:spLocks noChangeArrowheads="1"/>
        </xdr:cNvSpPr>
      </xdr:nvSpPr>
      <xdr:spPr bwMode="auto">
        <a:xfrm>
          <a:off x="247650" y="19497675"/>
          <a:ext cx="7543800" cy="4067175"/>
        </a:xfrm>
        <a:prstGeom prst="rect">
          <a:avLst/>
        </a:prstGeom>
        <a:noFill/>
        <a:ln w="9525">
          <a:noFill/>
          <a:miter lim="800000"/>
          <a:headEnd/>
          <a:tailEnd/>
        </a:ln>
      </xdr:spPr>
    </xdr:sp>
    <xdr:clientData/>
  </xdr:twoCellAnchor>
  <xdr:twoCellAnchor>
    <xdr:from>
      <xdr:col>0</xdr:col>
      <xdr:colOff>123825</xdr:colOff>
      <xdr:row>101</xdr:row>
      <xdr:rowOff>95250</xdr:rowOff>
    </xdr:from>
    <xdr:to>
      <xdr:col>11</xdr:col>
      <xdr:colOff>561975</xdr:colOff>
      <xdr:row>127</xdr:row>
      <xdr:rowOff>95250</xdr:rowOff>
    </xdr:to>
    <xdr:sp macro="" textlink="">
      <xdr:nvSpPr>
        <xdr:cNvPr id="5" name="Rectangle 16">
          <a:extLst>
            <a:ext uri="{FF2B5EF4-FFF2-40B4-BE49-F238E27FC236}">
              <a16:creationId xmlns:a16="http://schemas.microsoft.com/office/drawing/2014/main" id="{00000000-0008-0000-0000-000005000000}"/>
            </a:ext>
          </a:extLst>
        </xdr:cNvPr>
        <xdr:cNvSpPr>
          <a:spLocks noChangeArrowheads="1"/>
        </xdr:cNvSpPr>
      </xdr:nvSpPr>
      <xdr:spPr bwMode="auto">
        <a:xfrm>
          <a:off x="123825" y="20831175"/>
          <a:ext cx="7753350" cy="4210050"/>
        </a:xfrm>
        <a:prstGeom prst="rect">
          <a:avLst/>
        </a:prstGeom>
        <a:solidFill>
          <a:srgbClr val="FFFFFF"/>
        </a:solidFill>
        <a:ln w="9525">
          <a:solidFill>
            <a:srgbClr val="000000"/>
          </a:solidFill>
          <a:miter lim="800000"/>
          <a:headEnd/>
          <a:tailEnd/>
        </a:ln>
        <a:effectLst>
          <a:outerShdw dist="107763" dir="18900000" algn="ctr" rotWithShape="0">
            <a:srgbClr val="808080"/>
          </a:outerShdw>
        </a:effectLst>
      </xdr:spPr>
      <xdr:txBody>
        <a:bodyPr/>
        <a:lstStyle/>
        <a:p>
          <a:endParaRPr lang="de-CH"/>
        </a:p>
      </xdr:txBody>
    </xdr:sp>
    <xdr:clientData/>
  </xdr:twoCellAnchor>
  <xdr:twoCellAnchor editAs="oneCell">
    <xdr:from>
      <xdr:col>0</xdr:col>
      <xdr:colOff>285750</xdr:colOff>
      <xdr:row>101</xdr:row>
      <xdr:rowOff>133351</xdr:rowOff>
    </xdr:from>
    <xdr:to>
      <xdr:col>11</xdr:col>
      <xdr:colOff>514350</xdr:colOff>
      <xdr:row>124</xdr:row>
      <xdr:rowOff>104776</xdr:rowOff>
    </xdr:to>
    <xdr:sp macro="" textlink="">
      <xdr:nvSpPr>
        <xdr:cNvPr id="6" name="Text Box 18">
          <a:extLst>
            <a:ext uri="{FF2B5EF4-FFF2-40B4-BE49-F238E27FC236}">
              <a16:creationId xmlns:a16="http://schemas.microsoft.com/office/drawing/2014/main" id="{00000000-0008-0000-0000-000006000000}"/>
            </a:ext>
          </a:extLst>
        </xdr:cNvPr>
        <xdr:cNvSpPr txBox="1">
          <a:spLocks noChangeArrowheads="1"/>
        </xdr:cNvSpPr>
      </xdr:nvSpPr>
      <xdr:spPr bwMode="auto">
        <a:xfrm>
          <a:off x="285750" y="20869276"/>
          <a:ext cx="7543800" cy="3695700"/>
        </a:xfrm>
        <a:prstGeom prst="rect">
          <a:avLst/>
        </a:prstGeom>
        <a:noFill/>
        <a:ln w="9525">
          <a:noFill/>
          <a:miter lim="800000"/>
          <a:headEnd/>
          <a:tailEnd/>
        </a:ln>
      </xdr:spPr>
      <xdr:txBody>
        <a:bodyPr vertOverflow="clip" wrap="square" lIns="36576" tIns="27432" rIns="36576" bIns="0" anchor="t" upright="1"/>
        <a:lstStyle/>
        <a:p>
          <a:pPr algn="l" rtl="0">
            <a:defRPr sz="1000"/>
          </a:pPr>
          <a:r>
            <a:rPr lang="de-DE" sz="1300" b="1" i="0" u="none" strike="noStrike" baseline="0">
              <a:solidFill>
                <a:srgbClr val="000000"/>
              </a:solidFill>
              <a:latin typeface="Arial"/>
              <a:cs typeface="Arial"/>
            </a:rPr>
            <a:t>Ablauf der Rechnungstellung für ABC Einsätze der Feuerwehr:</a:t>
          </a:r>
          <a:endParaRPr lang="de-DE" sz="1000" b="0" i="0" u="none" strike="noStrike" baseline="0">
            <a:solidFill>
              <a:srgbClr val="000000"/>
            </a:solidFill>
            <a:latin typeface="Arial"/>
            <a:cs typeface="Arial"/>
          </a:endParaRPr>
        </a:p>
        <a:p>
          <a:pPr algn="l" rtl="0">
            <a:defRPr sz="1000"/>
          </a:pPr>
          <a:r>
            <a:rPr lang="de-DE" sz="1100" b="0" i="0" u="none" strike="noStrike" baseline="0">
              <a:solidFill>
                <a:srgbClr val="000000"/>
              </a:solidFill>
              <a:latin typeface="Arial"/>
              <a:cs typeface="Arial"/>
            </a:rPr>
            <a:t>Jede Organisation (Orts-, Stützpunkt, Berufs- und Betriebsfeuerwehr) füllt für jeden ABC Einsatz ihren Anteil mittels dem vorliegenden ABC Verrechnungsrapport selbst aus (helblaue Felder). Der elektronisch korrekt ausgefüllte ABC Verrechnungsrapport ist jeweils </a:t>
          </a:r>
          <a:r>
            <a:rPr lang="de-DE" sz="1100" b="1" i="0" u="none" strike="noStrike" baseline="0">
              <a:solidFill>
                <a:srgbClr val="000000"/>
              </a:solidFill>
              <a:latin typeface="Arial"/>
              <a:cs typeface="Arial"/>
            </a:rPr>
            <a:t>innert 30 Tagen</a:t>
          </a:r>
          <a:r>
            <a:rPr lang="de-DE" sz="1100" b="0" i="0" u="none" strike="noStrike" baseline="0">
              <a:solidFill>
                <a:srgbClr val="000000"/>
              </a:solidFill>
              <a:latin typeface="Arial"/>
              <a:cs typeface="Arial"/>
            </a:rPr>
            <a:t>, ab Ereignisdatum, der Gebäudeversicherung Kanton Zürich (GVZ) als Excel-File per E-Mail an: </a:t>
          </a:r>
          <a:r>
            <a:rPr lang="de-DE" sz="1100" b="1" i="0" u="none" strike="noStrike" baseline="0">
              <a:solidFill>
                <a:srgbClr val="0000FF"/>
              </a:solidFill>
              <a:latin typeface="Arial"/>
              <a:cs typeface="Arial"/>
            </a:rPr>
            <a:t>abc-wehr@gvz.ch</a:t>
          </a:r>
          <a:r>
            <a:rPr lang="de-DE" sz="1100" b="0" i="0" u="none" strike="noStrike" baseline="0">
              <a:solidFill>
                <a:srgbClr val="000000"/>
              </a:solidFill>
              <a:latin typeface="Arial"/>
              <a:cs typeface="Arial"/>
            </a:rPr>
            <a:t> zu übermitteln. Der GVZ dürfen nur die effektiven Personalkosten sowie das Ersatz- und Verbrauchsmaterial verrechnet werden. Rechnungen werden nur bezahlt, wenn der Verrechnungs- und Einsatzrapport bei der GVZ vorliegt.</a:t>
          </a:r>
        </a:p>
        <a:p>
          <a:pPr algn="l" rtl="0">
            <a:defRPr sz="1000"/>
          </a:pPr>
          <a:r>
            <a:rPr lang="de-DE" sz="1100" b="0" i="0" u="none" strike="noStrike" baseline="0">
              <a:solidFill>
                <a:srgbClr val="000000"/>
              </a:solidFill>
              <a:latin typeface="Arial"/>
              <a:cs typeface="Arial"/>
            </a:rPr>
            <a:t>Der Rechnungsbetrag ist vom Verrechnungsrapport auf Seite 1, Kostenzusammenstellung blaue Spalte </a:t>
          </a:r>
          <a:r>
            <a:rPr lang="de-DE" sz="1100" b="1" i="0" u="none" strike="noStrike" baseline="0">
              <a:solidFill>
                <a:srgbClr val="0000FF"/>
              </a:solidFill>
              <a:latin typeface="Arial"/>
              <a:cs typeface="Arial"/>
            </a:rPr>
            <a:t>Rechnungsbetrag der Gemeinde </a:t>
          </a:r>
          <a:r>
            <a:rPr lang="de-DE" sz="1100" b="0" i="0" u="none" strike="noStrike" baseline="0">
              <a:solidFill>
                <a:srgbClr val="000000"/>
              </a:solidFill>
              <a:latin typeface="Arial"/>
              <a:cs typeface="Arial"/>
            </a:rPr>
            <a:t>zu entnehmen!   </a:t>
          </a:r>
          <a:endParaRPr lang="de-DE" sz="1200" b="0" i="0" u="none" strike="noStrike" baseline="0">
            <a:solidFill>
              <a:srgbClr val="000000"/>
            </a:solidFill>
            <a:latin typeface="Arial"/>
            <a:cs typeface="Arial"/>
          </a:endParaRPr>
        </a:p>
        <a:p>
          <a:pPr algn="l" rtl="0">
            <a:defRPr sz="1000"/>
          </a:pPr>
          <a:endParaRPr lang="de-DE" sz="1200" b="0" i="0" u="none" strike="noStrike" baseline="0">
            <a:solidFill>
              <a:srgbClr val="000000"/>
            </a:solidFill>
            <a:latin typeface="Arial"/>
            <a:cs typeface="Arial"/>
          </a:endParaRPr>
        </a:p>
        <a:p>
          <a:pPr algn="l" rtl="0">
            <a:defRPr sz="1000"/>
          </a:pPr>
          <a:r>
            <a:rPr lang="de-DE" sz="1200" b="1" i="0" u="none" strike="noStrike" baseline="0">
              <a:solidFill>
                <a:srgbClr val="000000"/>
              </a:solidFill>
              <a:latin typeface="Arial"/>
              <a:cs typeface="Arial"/>
            </a:rPr>
            <a:t>Der Einsatzrapport ist zwingend der Rechnung beizulegen!</a:t>
          </a:r>
          <a:endParaRPr lang="de-DE" sz="1200" b="0" i="0" u="none" strike="noStrike" baseline="0">
            <a:solidFill>
              <a:srgbClr val="000000"/>
            </a:solidFill>
            <a:latin typeface="Arial"/>
            <a:cs typeface="Arial"/>
          </a:endParaRPr>
        </a:p>
        <a:p>
          <a:pPr algn="l" rtl="0">
            <a:defRPr sz="1000"/>
          </a:pPr>
          <a:r>
            <a:rPr lang="de-DE" sz="1100" b="0" i="0" u="none" strike="noStrike" baseline="0">
              <a:solidFill>
                <a:srgbClr val="000000"/>
              </a:solidFill>
              <a:latin typeface="Arial"/>
              <a:cs typeface="Arial"/>
            </a:rPr>
            <a:t>Für das Einsatzpersonal dürfen nur die Stundenansätze eingesetzt werden, die in der Entschädigungsverordnung</a:t>
          </a:r>
        </a:p>
        <a:p>
          <a:pPr algn="l" rtl="0">
            <a:defRPr sz="1000"/>
          </a:pPr>
          <a:r>
            <a:rPr lang="de-DE" sz="1100" b="0" i="0" u="none" strike="noStrike" baseline="0">
              <a:solidFill>
                <a:srgbClr val="000000"/>
              </a:solidFill>
              <a:latin typeface="Arial"/>
              <a:cs typeface="Arial"/>
            </a:rPr>
            <a:t>der zuständigen Gemeinde vorgesehen sind. Fahrzeuge und Geräte dürfen nur aufgeführt werden, wenn sie zur Bewältigung des Schadenereignisses</a:t>
          </a:r>
          <a:r>
            <a:rPr lang="de-DE" sz="1100" b="1" i="0" u="none" strike="noStrike" baseline="0">
              <a:solidFill>
                <a:srgbClr val="000000"/>
              </a:solidFill>
              <a:latin typeface="Arial"/>
              <a:cs typeface="Arial"/>
            </a:rPr>
            <a:t> tatsächlich erforderlich</a:t>
          </a:r>
          <a:r>
            <a:rPr lang="de-DE" sz="1100" b="0" i="0" u="none" strike="noStrike" baseline="0">
              <a:solidFill>
                <a:srgbClr val="000000"/>
              </a:solidFill>
              <a:latin typeface="Arial"/>
              <a:cs typeface="Arial"/>
            </a:rPr>
            <a:t> waren!  </a:t>
          </a:r>
          <a:endParaRPr lang="de-DE" sz="1200" b="0" i="0" u="none" strike="noStrike" baseline="0">
            <a:solidFill>
              <a:srgbClr val="000000"/>
            </a:solidFill>
            <a:latin typeface="Arial"/>
            <a:cs typeface="Arial"/>
          </a:endParaRPr>
        </a:p>
        <a:p>
          <a:pPr algn="l" rtl="0">
            <a:defRPr sz="1000"/>
          </a:pPr>
          <a:endParaRPr lang="de-DE" sz="1200" b="0" i="0" u="none" strike="noStrike" baseline="0">
            <a:solidFill>
              <a:srgbClr val="000000"/>
            </a:solidFill>
            <a:latin typeface="Arial"/>
            <a:cs typeface="Arial"/>
          </a:endParaRPr>
        </a:p>
        <a:p>
          <a:pPr algn="l" rtl="0">
            <a:defRPr sz="1000"/>
          </a:pPr>
          <a:r>
            <a:rPr lang="de-DE" sz="1200" b="1" i="0" u="none" strike="noStrike" baseline="0">
              <a:solidFill>
                <a:srgbClr val="000000"/>
              </a:solidFill>
              <a:latin typeface="Arial"/>
              <a:cs typeface="Arial"/>
            </a:rPr>
            <a:t>Ablauf der Rechnungstellung für Aufwendungen Dritter</a:t>
          </a:r>
          <a:endParaRPr lang="de-DE" sz="1200" b="0" i="0" u="none" strike="noStrike" baseline="0">
            <a:solidFill>
              <a:srgbClr val="000000"/>
            </a:solidFill>
            <a:latin typeface="Arial"/>
            <a:cs typeface="Arial"/>
          </a:endParaRPr>
        </a:p>
        <a:p>
          <a:pPr algn="l" rtl="0">
            <a:defRPr sz="1000"/>
          </a:pPr>
          <a:r>
            <a:rPr lang="de-DE" sz="1100" b="0" i="0" u="none" strike="noStrike" baseline="0">
              <a:solidFill>
                <a:srgbClr val="000000"/>
              </a:solidFill>
              <a:latin typeface="Arial"/>
              <a:cs typeface="Arial"/>
            </a:rPr>
            <a:t>Müssen bei einem ABC Ereignis Spezialfirmen oder Unternehmungen bzw. Fachberater, Experten, AWEL, Labor, </a:t>
          </a:r>
        </a:p>
        <a:p>
          <a:pPr algn="l" rtl="0">
            <a:defRPr sz="1000"/>
          </a:pPr>
          <a:r>
            <a:rPr lang="de-DE" sz="1100" b="0" i="0" u="none" strike="noStrike" baseline="0">
              <a:solidFill>
                <a:srgbClr val="000000"/>
              </a:solidFill>
              <a:latin typeface="Arial"/>
              <a:cs typeface="Arial"/>
            </a:rPr>
            <a:t>Seepolizei etc. beigezogen werden, haben diese die Aufwendungen direkt an die GVZ zu verrechnen. Dabei ist auf der Rechnung der Auftraggeber, der Einsatzort sowie Datum und Zeit des ABC Ereignisses anzugeben. Ebenfalls müssen die Rechnungen jeweils </a:t>
          </a:r>
          <a:r>
            <a:rPr lang="de-DE" sz="1100" b="1" i="0" u="none" strike="noStrike" baseline="0">
              <a:solidFill>
                <a:srgbClr val="000000"/>
              </a:solidFill>
              <a:latin typeface="Arial"/>
              <a:cs typeface="Arial"/>
            </a:rPr>
            <a:t>innert 30 Tagen</a:t>
          </a:r>
          <a:r>
            <a:rPr lang="de-DE" sz="1100" b="0" i="0" u="none" strike="noStrike" baseline="0">
              <a:solidFill>
                <a:srgbClr val="000000"/>
              </a:solidFill>
              <a:latin typeface="Arial"/>
              <a:cs typeface="Arial"/>
            </a:rPr>
            <a:t> zusammen mit dem korrekt ausgefüllten Arbeitsrapport der GVZ zugestellt werden!</a:t>
          </a:r>
        </a:p>
      </xdr:txBody>
    </xdr:sp>
    <xdr:clientData/>
  </xdr:twoCellAnchor>
  <xdr:twoCellAnchor editAs="oneCell">
    <xdr:from>
      <xdr:col>0</xdr:col>
      <xdr:colOff>0</xdr:colOff>
      <xdr:row>0</xdr:row>
      <xdr:rowOff>9526</xdr:rowOff>
    </xdr:from>
    <xdr:to>
      <xdr:col>4</xdr:col>
      <xdr:colOff>123825</xdr:colOff>
      <xdr:row>3</xdr:row>
      <xdr:rowOff>120603</xdr:rowOff>
    </xdr:to>
    <xdr:pic>
      <xdr:nvPicPr>
        <xdr:cNvPr id="1132" name="Picture 108">
          <a:extLst>
            <a:ext uri="{FF2B5EF4-FFF2-40B4-BE49-F238E27FC236}">
              <a16:creationId xmlns:a16="http://schemas.microsoft.com/office/drawing/2014/main" id="{00000000-0008-0000-0000-00006C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9526"/>
          <a:ext cx="2590800" cy="596852"/>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1"/>
  <sheetViews>
    <sheetView tabSelected="1" zoomScaleNormal="100" zoomScalePageLayoutView="221" workbookViewId="0">
      <selection activeCell="E12" sqref="E12:L12"/>
    </sheetView>
  </sheetViews>
  <sheetFormatPr baseColWidth="10" defaultRowHeight="12.75" x14ac:dyDescent="0.2"/>
  <cols>
    <col min="1" max="1" width="8.42578125" customWidth="1"/>
    <col min="2" max="2" width="9.140625" customWidth="1"/>
    <col min="3" max="3" width="11" customWidth="1"/>
    <col min="4" max="4" width="8.42578125" customWidth="1"/>
    <col min="5" max="5" width="9.140625" customWidth="1"/>
    <col min="6" max="6" width="11" customWidth="1"/>
    <col min="7" max="7" width="9.140625" customWidth="1"/>
    <col min="8" max="8" width="8.42578125" customWidth="1"/>
    <col min="9" max="9" width="11" customWidth="1"/>
    <col min="10" max="10" width="11.7109375" customWidth="1"/>
    <col min="11" max="11" width="12.28515625" customWidth="1"/>
    <col min="12" max="12" width="12.85546875" customWidth="1"/>
  </cols>
  <sheetData>
    <row r="1" spans="1:14" x14ac:dyDescent="0.2">
      <c r="D1" s="23"/>
      <c r="E1" s="170" t="s">
        <v>78</v>
      </c>
      <c r="F1" s="170"/>
      <c r="G1" s="170"/>
      <c r="H1" s="170"/>
      <c r="I1" s="170"/>
      <c r="J1" s="24" t="s">
        <v>24</v>
      </c>
      <c r="K1" s="24"/>
    </row>
    <row r="2" spans="1:14" x14ac:dyDescent="0.2">
      <c r="D2" s="19"/>
      <c r="E2" s="170"/>
      <c r="F2" s="170"/>
      <c r="G2" s="170"/>
      <c r="H2" s="170"/>
      <c r="I2" s="170"/>
      <c r="J2" s="24"/>
    </row>
    <row r="3" spans="1:14" x14ac:dyDescent="0.2">
      <c r="D3" s="19"/>
      <c r="E3" s="170"/>
      <c r="F3" s="170"/>
      <c r="G3" s="170"/>
      <c r="H3" s="170"/>
      <c r="I3" s="170"/>
      <c r="J3" s="164" t="s">
        <v>51</v>
      </c>
      <c r="K3" s="115"/>
    </row>
    <row r="4" spans="1:14" ht="10.5" customHeight="1" x14ac:dyDescent="0.2">
      <c r="A4" s="11"/>
      <c r="B4" s="11"/>
      <c r="C4" s="11"/>
      <c r="D4" s="11"/>
      <c r="E4" s="170"/>
      <c r="F4" s="170"/>
      <c r="G4" s="170"/>
      <c r="H4" s="170"/>
      <c r="I4" s="170"/>
      <c r="J4" s="165"/>
      <c r="K4" s="11"/>
      <c r="L4" s="11"/>
    </row>
    <row r="5" spans="1:14" ht="15" customHeight="1" thickBot="1" x14ac:dyDescent="0.25">
      <c r="A5" s="266"/>
      <c r="B5" s="266"/>
      <c r="C5" s="266"/>
      <c r="D5" s="266"/>
      <c r="E5" s="266"/>
      <c r="F5" s="266"/>
      <c r="G5" s="266"/>
      <c r="H5" s="266"/>
      <c r="I5" s="266"/>
      <c r="J5" s="266"/>
      <c r="K5" s="266"/>
      <c r="L5" s="266"/>
    </row>
    <row r="6" spans="1:14" x14ac:dyDescent="0.2">
      <c r="A6" s="274" t="s">
        <v>27</v>
      </c>
      <c r="B6" s="275"/>
      <c r="C6" s="275"/>
      <c r="D6" s="275"/>
      <c r="E6" s="113"/>
      <c r="F6" s="109" t="s">
        <v>28</v>
      </c>
      <c r="G6" s="276"/>
      <c r="H6" s="277"/>
      <c r="I6" s="278"/>
      <c r="J6" s="17" t="s">
        <v>25</v>
      </c>
      <c r="K6" s="256"/>
      <c r="L6" s="257"/>
    </row>
    <row r="7" spans="1:14" x14ac:dyDescent="0.2">
      <c r="A7" s="131" t="s">
        <v>29</v>
      </c>
      <c r="B7" s="132"/>
      <c r="C7" s="132"/>
      <c r="D7" s="132"/>
      <c r="E7" s="125"/>
      <c r="F7" s="126"/>
      <c r="G7" s="126"/>
      <c r="H7" s="126"/>
      <c r="I7" s="134"/>
      <c r="J7" s="18" t="s">
        <v>26</v>
      </c>
      <c r="K7" s="258"/>
      <c r="L7" s="259"/>
    </row>
    <row r="8" spans="1:14" x14ac:dyDescent="0.2">
      <c r="A8" s="131" t="s">
        <v>30</v>
      </c>
      <c r="B8" s="132"/>
      <c r="C8" s="132"/>
      <c r="D8" s="132"/>
      <c r="E8" s="260"/>
      <c r="F8" s="261"/>
      <c r="G8" s="261"/>
      <c r="H8" s="261"/>
      <c r="I8" s="262"/>
      <c r="J8" s="18" t="s">
        <v>38</v>
      </c>
      <c r="K8" s="263" t="s">
        <v>77</v>
      </c>
      <c r="L8" s="264"/>
      <c r="N8" s="1"/>
    </row>
    <row r="9" spans="1:14" x14ac:dyDescent="0.2">
      <c r="A9" s="131" t="s">
        <v>31</v>
      </c>
      <c r="B9" s="132"/>
      <c r="C9" s="132"/>
      <c r="D9" s="132"/>
      <c r="E9" s="151"/>
      <c r="F9" s="151"/>
      <c r="G9" s="151"/>
      <c r="H9" s="151"/>
      <c r="I9" s="151"/>
      <c r="J9" s="151"/>
      <c r="K9" s="151"/>
      <c r="L9" s="259"/>
      <c r="N9" s="1"/>
    </row>
    <row r="10" spans="1:14" x14ac:dyDescent="0.2">
      <c r="A10" s="131" t="s">
        <v>32</v>
      </c>
      <c r="B10" s="132"/>
      <c r="C10" s="132"/>
      <c r="D10" s="132"/>
      <c r="E10" s="265"/>
      <c r="F10" s="151"/>
      <c r="G10" s="151"/>
      <c r="H10" s="151"/>
      <c r="I10" s="151"/>
      <c r="J10" s="151"/>
      <c r="K10" s="151"/>
      <c r="L10" s="259"/>
    </row>
    <row r="11" spans="1:14" x14ac:dyDescent="0.2">
      <c r="A11" s="131" t="s">
        <v>33</v>
      </c>
      <c r="B11" s="132"/>
      <c r="C11" s="132"/>
      <c r="D11" s="132"/>
      <c r="E11" s="125"/>
      <c r="F11" s="126"/>
      <c r="G11" s="126"/>
      <c r="H11" s="126"/>
      <c r="I11" s="134"/>
      <c r="J11" s="18" t="s">
        <v>38</v>
      </c>
      <c r="K11" s="125"/>
      <c r="L11" s="127"/>
    </row>
    <row r="12" spans="1:14" x14ac:dyDescent="0.2">
      <c r="A12" s="131" t="s">
        <v>34</v>
      </c>
      <c r="B12" s="132"/>
      <c r="C12" s="132"/>
      <c r="D12" s="132"/>
      <c r="E12" s="125"/>
      <c r="F12" s="126"/>
      <c r="G12" s="126"/>
      <c r="H12" s="126"/>
      <c r="I12" s="126"/>
      <c r="J12" s="126"/>
      <c r="K12" s="126"/>
      <c r="L12" s="127"/>
    </row>
    <row r="13" spans="1:14" x14ac:dyDescent="0.2">
      <c r="A13" s="131" t="s">
        <v>73</v>
      </c>
      <c r="B13" s="132"/>
      <c r="C13" s="132"/>
      <c r="D13" s="133"/>
      <c r="E13" s="125"/>
      <c r="F13" s="126"/>
      <c r="G13" s="126"/>
      <c r="H13" s="126"/>
      <c r="I13" s="134"/>
      <c r="J13" s="112" t="s">
        <v>38</v>
      </c>
      <c r="K13" s="125"/>
      <c r="L13" s="127"/>
    </row>
    <row r="14" spans="1:14" x14ac:dyDescent="0.2">
      <c r="A14" s="131" t="s">
        <v>35</v>
      </c>
      <c r="B14" s="132"/>
      <c r="C14" s="132"/>
      <c r="D14" s="132"/>
      <c r="E14" s="125"/>
      <c r="F14" s="126"/>
      <c r="G14" s="126"/>
      <c r="H14" s="126"/>
      <c r="I14" s="126"/>
      <c r="J14" s="126"/>
      <c r="K14" s="126"/>
      <c r="L14" s="127"/>
    </row>
    <row r="15" spans="1:14" ht="13.5" thickBot="1" x14ac:dyDescent="0.25">
      <c r="A15" s="175" t="s">
        <v>37</v>
      </c>
      <c r="B15" s="176"/>
      <c r="C15" s="176"/>
      <c r="D15" s="176"/>
      <c r="E15" s="122"/>
      <c r="F15" s="123"/>
      <c r="G15" s="123"/>
      <c r="H15" s="123"/>
      <c r="I15" s="123"/>
      <c r="J15" s="123"/>
      <c r="K15" s="123"/>
      <c r="L15" s="124"/>
    </row>
    <row r="16" spans="1:14" ht="15" customHeight="1" thickBot="1" x14ac:dyDescent="0.25">
      <c r="A16" s="130"/>
      <c r="B16" s="130"/>
      <c r="C16" s="130"/>
      <c r="D16" s="130"/>
      <c r="E16" s="130"/>
      <c r="F16" s="130"/>
      <c r="G16" s="130"/>
      <c r="H16" s="130"/>
      <c r="I16" s="130"/>
      <c r="J16" s="130"/>
      <c r="K16" s="130"/>
      <c r="L16" s="130"/>
    </row>
    <row r="17" spans="1:14" ht="16.5" thickBot="1" x14ac:dyDescent="0.3">
      <c r="A17" s="216" t="s">
        <v>8</v>
      </c>
      <c r="B17" s="217"/>
      <c r="C17" s="217"/>
      <c r="D17" s="217"/>
      <c r="E17" s="217"/>
      <c r="F17" s="218"/>
      <c r="G17" s="272">
        <f>SUM(G19:H22)</f>
        <v>0</v>
      </c>
      <c r="H17" s="273"/>
      <c r="I17" s="103">
        <f>SUM(I19:I22)</f>
        <v>0</v>
      </c>
      <c r="J17" s="104" t="s">
        <v>12</v>
      </c>
      <c r="K17" s="105">
        <f>SUM(J19:K22)</f>
        <v>0</v>
      </c>
      <c r="L17" s="108">
        <f>SUM(L19:L22)</f>
        <v>0</v>
      </c>
    </row>
    <row r="18" spans="1:14" ht="13.5" thickBot="1" x14ac:dyDescent="0.25">
      <c r="A18" s="177"/>
      <c r="B18" s="178"/>
      <c r="C18" s="178"/>
      <c r="D18" s="178"/>
      <c r="E18" s="178"/>
      <c r="F18" s="178"/>
      <c r="G18" s="209" t="s">
        <v>40</v>
      </c>
      <c r="H18" s="271"/>
      <c r="I18" s="21" t="s">
        <v>10</v>
      </c>
      <c r="J18" s="244" t="s">
        <v>39</v>
      </c>
      <c r="K18" s="245"/>
      <c r="L18" s="22" t="s">
        <v>7</v>
      </c>
      <c r="N18" s="99"/>
    </row>
    <row r="19" spans="1:14" x14ac:dyDescent="0.2">
      <c r="A19" s="171" t="s">
        <v>74</v>
      </c>
      <c r="B19" s="165"/>
      <c r="C19" s="165"/>
      <c r="D19" s="165"/>
      <c r="E19" s="165"/>
      <c r="F19" s="165"/>
      <c r="G19" s="240">
        <f>L27</f>
        <v>0</v>
      </c>
      <c r="H19" s="241"/>
      <c r="I19" s="45" t="s">
        <v>50</v>
      </c>
      <c r="J19" s="172">
        <f>K24</f>
        <v>0</v>
      </c>
      <c r="K19" s="173"/>
      <c r="L19" s="91">
        <f>SUM(G19:K19)</f>
        <v>0</v>
      </c>
      <c r="N19" s="99"/>
    </row>
    <row r="20" spans="1:14" x14ac:dyDescent="0.2">
      <c r="A20" s="171" t="s">
        <v>4</v>
      </c>
      <c r="B20" s="165"/>
      <c r="C20" s="165"/>
      <c r="D20" s="165"/>
      <c r="E20" s="165"/>
      <c r="F20" s="165"/>
      <c r="G20" s="242">
        <f>L40-K40-L65</f>
        <v>0</v>
      </c>
      <c r="H20" s="243"/>
      <c r="I20" s="90">
        <f>L65</f>
        <v>0</v>
      </c>
      <c r="J20" s="128">
        <f>K40</f>
        <v>0</v>
      </c>
      <c r="K20" s="129"/>
      <c r="L20" s="92">
        <f>SUM(G20:K20)</f>
        <v>0</v>
      </c>
      <c r="N20" s="99"/>
    </row>
    <row r="21" spans="1:14" x14ac:dyDescent="0.2">
      <c r="A21" s="171" t="s">
        <v>18</v>
      </c>
      <c r="B21" s="165"/>
      <c r="C21" s="165"/>
      <c r="D21" s="165"/>
      <c r="E21" s="165"/>
      <c r="F21" s="165"/>
      <c r="G21" s="242">
        <f>L70-K70</f>
        <v>0</v>
      </c>
      <c r="H21" s="243"/>
      <c r="I21" s="46" t="s">
        <v>50</v>
      </c>
      <c r="J21" s="128">
        <f>K70</f>
        <v>0</v>
      </c>
      <c r="K21" s="129"/>
      <c r="L21" s="92">
        <f>SUM(G21:K21)</f>
        <v>0</v>
      </c>
    </row>
    <row r="22" spans="1:14" ht="13.5" thickBot="1" x14ac:dyDescent="0.25">
      <c r="A22" s="3" t="s">
        <v>11</v>
      </c>
      <c r="B22" s="116"/>
      <c r="C22" s="116"/>
      <c r="D22" s="116"/>
      <c r="E22" s="116"/>
      <c r="F22" s="116"/>
      <c r="G22" s="187">
        <f>SUM(K87:K94)+(L96-K96)</f>
        <v>0</v>
      </c>
      <c r="H22" s="188"/>
      <c r="I22" s="117">
        <f>K96</f>
        <v>0</v>
      </c>
      <c r="J22" s="179" t="s">
        <v>50</v>
      </c>
      <c r="K22" s="180"/>
      <c r="L22" s="76">
        <f>SUM(G22:K22)+SUM(J87:J94)</f>
        <v>0</v>
      </c>
    </row>
    <row r="23" spans="1:14" ht="15" customHeight="1" thickBot="1" x14ac:dyDescent="0.25">
      <c r="A23" s="174"/>
      <c r="B23" s="174"/>
      <c r="C23" s="174"/>
      <c r="D23" s="174"/>
      <c r="E23" s="174"/>
      <c r="F23" s="174"/>
      <c r="G23" s="174"/>
      <c r="H23" s="174"/>
      <c r="I23" s="174"/>
      <c r="J23" s="174"/>
      <c r="K23" s="174"/>
      <c r="L23" s="174"/>
    </row>
    <row r="24" spans="1:14" ht="16.5" thickBot="1" x14ac:dyDescent="0.3">
      <c r="A24" s="120" t="s">
        <v>6</v>
      </c>
      <c r="B24" s="121"/>
      <c r="C24" s="121"/>
      <c r="D24" s="121"/>
      <c r="E24" s="121"/>
      <c r="F24" s="121"/>
      <c r="G24" s="121"/>
      <c r="H24" s="121"/>
      <c r="I24" s="121"/>
      <c r="J24" s="29" t="s">
        <v>12</v>
      </c>
      <c r="K24" s="77">
        <f>C27+F27+I27</f>
        <v>0</v>
      </c>
      <c r="L24" s="72">
        <f>K24+L27</f>
        <v>0</v>
      </c>
    </row>
    <row r="25" spans="1:14" ht="13.5" thickBot="1" x14ac:dyDescent="0.25">
      <c r="A25" s="26" t="s">
        <v>13</v>
      </c>
      <c r="B25" s="166"/>
      <c r="C25" s="167"/>
      <c r="D25" s="26" t="s">
        <v>14</v>
      </c>
      <c r="E25" s="168"/>
      <c r="F25" s="169"/>
      <c r="G25" s="26" t="s">
        <v>15</v>
      </c>
      <c r="H25" s="168"/>
      <c r="I25" s="169"/>
      <c r="J25" s="209" t="s">
        <v>5</v>
      </c>
      <c r="K25" s="210"/>
      <c r="L25" s="211"/>
    </row>
    <row r="26" spans="1:14" ht="13.5" customHeight="1" x14ac:dyDescent="0.2">
      <c r="A26" s="2"/>
      <c r="B26" s="32" t="s">
        <v>54</v>
      </c>
      <c r="C26" s="31" t="s">
        <v>23</v>
      </c>
      <c r="D26" s="2"/>
      <c r="E26" s="32" t="s">
        <v>54</v>
      </c>
      <c r="F26" s="31" t="s">
        <v>23</v>
      </c>
      <c r="G26" s="2"/>
      <c r="H26" s="32" t="s">
        <v>54</v>
      </c>
      <c r="I26" s="31" t="s">
        <v>23</v>
      </c>
      <c r="J26" s="30" t="s">
        <v>54</v>
      </c>
      <c r="K26" s="4"/>
      <c r="L26" s="31" t="s">
        <v>23</v>
      </c>
    </row>
    <row r="27" spans="1:14" ht="13.5" thickBot="1" x14ac:dyDescent="0.25">
      <c r="A27" s="3"/>
      <c r="B27" s="7">
        <f>A29*B29+A30*B30+A31*B31+A35*B35+A36*B36+A37*B37+A38*B38+A33*B33+A34*B34+A32*B32</f>
        <v>0</v>
      </c>
      <c r="C27" s="102">
        <f>A29*B29*C29+A30*B30*C30+A31*B31*C31+A35*B35*C35+A36*B36*C36+A37*B37*C37+A38*B38*C38+A32*B32*C32+A33*B33*C33+A34*B34*C34</f>
        <v>0</v>
      </c>
      <c r="D27" s="3"/>
      <c r="E27" s="7">
        <f>D29*E29+D30*E30+D31*E31+D35*E35+D36*E36+D37*E37+D38*E38+D32*E32+D33*E33+D34*E34</f>
        <v>0</v>
      </c>
      <c r="F27" s="88">
        <f>D29*E29*F29+D30*E30*F30+D31*E31*F31+D35*E35*F35+D36*E36*F36+D37*E37*F37+D38*E38*F38+D32*E32*F32+D33*E33*F33+D34*E34*F34</f>
        <v>0</v>
      </c>
      <c r="G27" s="3"/>
      <c r="H27" s="7">
        <f>G29*H29+G30*H30+G31*H31+G35*H35+G36*H36+G37*H37+G38*H38+G32*H32+G33*H33+G34*H34</f>
        <v>0</v>
      </c>
      <c r="I27" s="88">
        <f>G29*H29*I29+G30*H30*I30+G31*H31*I31+G35*H35*I35+G36*H36*I36+G37*H37*I37+G38*H38*I38+G32*H32*I32+G33*H33*I33+G34*H34*I34</f>
        <v>0</v>
      </c>
      <c r="J27" s="8">
        <f>SUM(J29:J38)</f>
        <v>0</v>
      </c>
      <c r="L27" s="89">
        <f>SUM(L29:L38)</f>
        <v>0</v>
      </c>
    </row>
    <row r="28" spans="1:14" ht="26.25" customHeight="1" x14ac:dyDescent="0.2">
      <c r="A28" s="33" t="s">
        <v>0</v>
      </c>
      <c r="B28" s="34" t="s">
        <v>1</v>
      </c>
      <c r="C28" s="35" t="s">
        <v>22</v>
      </c>
      <c r="D28" s="33" t="s">
        <v>0</v>
      </c>
      <c r="E28" s="34" t="s">
        <v>1</v>
      </c>
      <c r="F28" s="35" t="s">
        <v>22</v>
      </c>
      <c r="G28" s="33" t="s">
        <v>0</v>
      </c>
      <c r="H28" s="34" t="s">
        <v>1</v>
      </c>
      <c r="I28" s="35" t="s">
        <v>22</v>
      </c>
      <c r="J28" s="33" t="s">
        <v>1</v>
      </c>
      <c r="K28" s="34" t="s">
        <v>36</v>
      </c>
      <c r="L28" s="36" t="s">
        <v>7</v>
      </c>
    </row>
    <row r="29" spans="1:14" x14ac:dyDescent="0.2">
      <c r="A29" s="55"/>
      <c r="B29" s="47"/>
      <c r="C29" s="86"/>
      <c r="D29" s="5"/>
      <c r="E29" s="38"/>
      <c r="F29" s="78"/>
      <c r="G29" s="5"/>
      <c r="H29" s="38"/>
      <c r="I29" s="78"/>
      <c r="J29" s="5">
        <f>(A29*B29)+(D29*E29)+(G29*H29)</f>
        <v>0</v>
      </c>
      <c r="K29" s="51">
        <v>60</v>
      </c>
      <c r="L29" s="52">
        <f>J29*K29</f>
        <v>0</v>
      </c>
    </row>
    <row r="30" spans="1:14" x14ac:dyDescent="0.2">
      <c r="A30" s="55"/>
      <c r="B30" s="47"/>
      <c r="C30" s="86"/>
      <c r="D30" s="5"/>
      <c r="E30" s="38"/>
      <c r="F30" s="78"/>
      <c r="G30" s="5"/>
      <c r="H30" s="38"/>
      <c r="I30" s="78"/>
      <c r="J30" s="5">
        <f t="shared" ref="J30:J38" si="0">(A30*B30)+(D30*E30)+(G30*H30)</f>
        <v>0</v>
      </c>
      <c r="K30" s="51">
        <v>60</v>
      </c>
      <c r="L30" s="52">
        <f t="shared" ref="L30:L38" si="1">J30*K30</f>
        <v>0</v>
      </c>
    </row>
    <row r="31" spans="1:14" x14ac:dyDescent="0.2">
      <c r="A31" s="55"/>
      <c r="B31" s="47"/>
      <c r="C31" s="86"/>
      <c r="D31" s="5"/>
      <c r="E31" s="38"/>
      <c r="F31" s="78"/>
      <c r="G31" s="5"/>
      <c r="H31" s="38"/>
      <c r="I31" s="78"/>
      <c r="J31" s="5">
        <f t="shared" si="0"/>
        <v>0</v>
      </c>
      <c r="K31" s="51">
        <v>60</v>
      </c>
      <c r="L31" s="52">
        <f t="shared" si="1"/>
        <v>0</v>
      </c>
    </row>
    <row r="32" spans="1:14" x14ac:dyDescent="0.2">
      <c r="A32" s="55"/>
      <c r="B32" s="47"/>
      <c r="C32" s="86"/>
      <c r="D32" s="5"/>
      <c r="E32" s="38"/>
      <c r="F32" s="78"/>
      <c r="G32" s="5"/>
      <c r="H32" s="38"/>
      <c r="I32" s="78"/>
      <c r="J32" s="5">
        <f t="shared" si="0"/>
        <v>0</v>
      </c>
      <c r="K32" s="51">
        <v>60</v>
      </c>
      <c r="L32" s="52">
        <f t="shared" si="1"/>
        <v>0</v>
      </c>
    </row>
    <row r="33" spans="1:13" x14ac:dyDescent="0.2">
      <c r="A33" s="55"/>
      <c r="B33" s="47"/>
      <c r="C33" s="86"/>
      <c r="D33" s="5"/>
      <c r="E33" s="38"/>
      <c r="F33" s="78"/>
      <c r="G33" s="5"/>
      <c r="H33" s="38"/>
      <c r="I33" s="78"/>
      <c r="J33" s="5">
        <f>(A33*B33)+(D33*E33)+(G33*H33)</f>
        <v>0</v>
      </c>
      <c r="K33" s="51">
        <v>60</v>
      </c>
      <c r="L33" s="52">
        <f t="shared" si="1"/>
        <v>0</v>
      </c>
    </row>
    <row r="34" spans="1:13" x14ac:dyDescent="0.2">
      <c r="A34" s="55"/>
      <c r="B34" s="47"/>
      <c r="C34" s="86"/>
      <c r="D34" s="5"/>
      <c r="E34" s="38"/>
      <c r="F34" s="78"/>
      <c r="G34" s="5"/>
      <c r="H34" s="38"/>
      <c r="I34" s="78"/>
      <c r="J34" s="5">
        <f>(A34*B34)+(D34*E34)+(G34*H34)</f>
        <v>0</v>
      </c>
      <c r="K34" s="51">
        <v>60</v>
      </c>
      <c r="L34" s="52">
        <f>J34*K34</f>
        <v>0</v>
      </c>
    </row>
    <row r="35" spans="1:13" x14ac:dyDescent="0.2">
      <c r="A35" s="55"/>
      <c r="B35" s="47"/>
      <c r="C35" s="86"/>
      <c r="D35" s="5"/>
      <c r="E35" s="38"/>
      <c r="F35" s="78"/>
      <c r="G35" s="5"/>
      <c r="H35" s="38"/>
      <c r="I35" s="78"/>
      <c r="J35" s="5">
        <f t="shared" si="0"/>
        <v>0</v>
      </c>
      <c r="K35" s="51">
        <v>60</v>
      </c>
      <c r="L35" s="52">
        <f t="shared" si="1"/>
        <v>0</v>
      </c>
    </row>
    <row r="36" spans="1:13" x14ac:dyDescent="0.2">
      <c r="A36" s="55"/>
      <c r="B36" s="47"/>
      <c r="C36" s="86"/>
      <c r="D36" s="5"/>
      <c r="E36" s="38"/>
      <c r="F36" s="78"/>
      <c r="G36" s="5"/>
      <c r="H36" s="38"/>
      <c r="I36" s="78"/>
      <c r="J36" s="5">
        <f t="shared" si="0"/>
        <v>0</v>
      </c>
      <c r="K36" s="51">
        <v>60</v>
      </c>
      <c r="L36" s="52">
        <f t="shared" si="1"/>
        <v>0</v>
      </c>
    </row>
    <row r="37" spans="1:13" x14ac:dyDescent="0.2">
      <c r="A37" s="55"/>
      <c r="B37" s="47"/>
      <c r="C37" s="86"/>
      <c r="D37" s="5"/>
      <c r="E37" s="38"/>
      <c r="F37" s="78"/>
      <c r="G37" s="5"/>
      <c r="H37" s="38"/>
      <c r="I37" s="78"/>
      <c r="J37" s="5">
        <f t="shared" si="0"/>
        <v>0</v>
      </c>
      <c r="K37" s="51">
        <v>60</v>
      </c>
      <c r="L37" s="52">
        <f t="shared" si="1"/>
        <v>0</v>
      </c>
    </row>
    <row r="38" spans="1:13" ht="13.5" thickBot="1" x14ac:dyDescent="0.25">
      <c r="A38" s="56"/>
      <c r="B38" s="48"/>
      <c r="C38" s="87"/>
      <c r="D38" s="6"/>
      <c r="E38" s="50"/>
      <c r="F38" s="80"/>
      <c r="G38" s="6"/>
      <c r="H38" s="50"/>
      <c r="I38" s="80"/>
      <c r="J38" s="6">
        <f t="shared" si="0"/>
        <v>0</v>
      </c>
      <c r="K38" s="53">
        <v>60</v>
      </c>
      <c r="L38" s="54">
        <f t="shared" si="1"/>
        <v>0</v>
      </c>
    </row>
    <row r="39" spans="1:13" ht="15" customHeight="1" thickBot="1" x14ac:dyDescent="0.25">
      <c r="A39" s="174"/>
      <c r="B39" s="174"/>
      <c r="C39" s="174"/>
      <c r="D39" s="174"/>
      <c r="E39" s="174"/>
      <c r="F39" s="174"/>
      <c r="G39" s="174"/>
      <c r="H39" s="174"/>
      <c r="I39" s="174"/>
      <c r="J39" s="174"/>
      <c r="K39" s="174"/>
      <c r="L39" s="174"/>
    </row>
    <row r="40" spans="1:13" ht="16.5" thickBot="1" x14ac:dyDescent="0.3">
      <c r="A40" s="120" t="s">
        <v>9</v>
      </c>
      <c r="B40" s="121"/>
      <c r="C40" s="121"/>
      <c r="D40" s="121"/>
      <c r="E40" s="121"/>
      <c r="F40" s="121"/>
      <c r="G40" s="121"/>
      <c r="H40" s="121"/>
      <c r="I40" s="121"/>
      <c r="J40" s="29" t="s">
        <v>12</v>
      </c>
      <c r="K40" s="77">
        <f>0.5*L45+0.5*L46+0.5*L50+0.5*L51+0.5*L55+L44+L52</f>
        <v>0</v>
      </c>
      <c r="L40" s="72">
        <f>SUM(L43:L68)</f>
        <v>0</v>
      </c>
    </row>
    <row r="41" spans="1:13" s="1" customFormat="1" x14ac:dyDescent="0.2">
      <c r="A41" s="219" t="s">
        <v>67</v>
      </c>
      <c r="B41" s="220"/>
      <c r="C41" s="220"/>
      <c r="D41" s="221"/>
      <c r="E41" s="139" t="s">
        <v>70</v>
      </c>
      <c r="F41" s="140"/>
      <c r="G41" s="145" t="s">
        <v>16</v>
      </c>
      <c r="H41" s="146"/>
      <c r="I41" s="147"/>
      <c r="J41" s="269" t="s">
        <v>54</v>
      </c>
      <c r="K41" s="246" t="s">
        <v>71</v>
      </c>
      <c r="L41" s="247" t="s">
        <v>7</v>
      </c>
    </row>
    <row r="42" spans="1:13" s="1" customFormat="1" ht="13.5" thickBot="1" x14ac:dyDescent="0.25">
      <c r="A42" s="222" t="s">
        <v>68</v>
      </c>
      <c r="B42" s="223"/>
      <c r="C42" s="223"/>
      <c r="D42" s="224"/>
      <c r="E42" s="141"/>
      <c r="F42" s="142"/>
      <c r="G42" s="27" t="s">
        <v>13</v>
      </c>
      <c r="H42" s="15" t="s">
        <v>14</v>
      </c>
      <c r="I42" s="20" t="s">
        <v>15</v>
      </c>
      <c r="J42" s="270"/>
      <c r="K42" s="204"/>
      <c r="L42" s="248"/>
      <c r="M42" s="16"/>
    </row>
    <row r="43" spans="1:13" x14ac:dyDescent="0.2">
      <c r="A43" s="251" t="s">
        <v>56</v>
      </c>
      <c r="B43" s="252"/>
      <c r="C43" s="252"/>
      <c r="D43" s="253"/>
      <c r="E43" s="249" t="s">
        <v>69</v>
      </c>
      <c r="F43" s="250"/>
      <c r="G43" s="59"/>
      <c r="H43" s="49"/>
      <c r="I43" s="60"/>
      <c r="J43" s="12">
        <f>SUM(G43:I43)</f>
        <v>0</v>
      </c>
      <c r="K43" s="83">
        <v>700</v>
      </c>
      <c r="L43" s="73">
        <f>J43*K43</f>
        <v>0</v>
      </c>
    </row>
    <row r="44" spans="1:13" s="9" customFormat="1" x14ac:dyDescent="0.2">
      <c r="A44" s="196" t="s">
        <v>57</v>
      </c>
      <c r="B44" s="197"/>
      <c r="C44" s="197"/>
      <c r="D44" s="198"/>
      <c r="E44" s="225" t="s">
        <v>12</v>
      </c>
      <c r="F44" s="226"/>
      <c r="G44" s="61"/>
      <c r="H44" s="62"/>
      <c r="I44" s="63"/>
      <c r="J44" s="13">
        <f t="shared" ref="J44:J68" si="2">SUM(G44:I44)</f>
        <v>0</v>
      </c>
      <c r="K44" s="93">
        <v>100</v>
      </c>
      <c r="L44" s="94">
        <f t="shared" ref="L44:L68" si="3">J44*K44</f>
        <v>0</v>
      </c>
    </row>
    <row r="45" spans="1:13" s="9" customFormat="1" x14ac:dyDescent="0.2">
      <c r="A45" s="196" t="s">
        <v>57</v>
      </c>
      <c r="B45" s="197"/>
      <c r="C45" s="197"/>
      <c r="D45" s="198"/>
      <c r="E45" s="225" t="s">
        <v>58</v>
      </c>
      <c r="F45" s="226"/>
      <c r="G45" s="61"/>
      <c r="H45" s="62"/>
      <c r="I45" s="63"/>
      <c r="J45" s="13">
        <f t="shared" si="2"/>
        <v>0</v>
      </c>
      <c r="K45" s="93">
        <v>100</v>
      </c>
      <c r="L45" s="94">
        <f t="shared" si="3"/>
        <v>0</v>
      </c>
    </row>
    <row r="46" spans="1:13" s="9" customFormat="1" x14ac:dyDescent="0.2">
      <c r="A46" s="196" t="s">
        <v>59</v>
      </c>
      <c r="B46" s="197"/>
      <c r="C46" s="197"/>
      <c r="D46" s="198"/>
      <c r="E46" s="225" t="s">
        <v>58</v>
      </c>
      <c r="F46" s="226"/>
      <c r="G46" s="61"/>
      <c r="H46" s="62"/>
      <c r="I46" s="63"/>
      <c r="J46" s="13">
        <f t="shared" si="2"/>
        <v>0</v>
      </c>
      <c r="K46" s="93">
        <v>400</v>
      </c>
      <c r="L46" s="94">
        <f t="shared" si="3"/>
        <v>0</v>
      </c>
    </row>
    <row r="47" spans="1:13" x14ac:dyDescent="0.2">
      <c r="A47" s="184" t="s">
        <v>59</v>
      </c>
      <c r="B47" s="185"/>
      <c r="C47" s="185"/>
      <c r="D47" s="186"/>
      <c r="E47" s="143" t="s">
        <v>69</v>
      </c>
      <c r="F47" s="144"/>
      <c r="G47" s="55"/>
      <c r="H47" s="38"/>
      <c r="I47" s="57"/>
      <c r="J47" s="5">
        <f t="shared" si="2"/>
        <v>0</v>
      </c>
      <c r="K47" s="78">
        <v>400</v>
      </c>
      <c r="L47" s="79">
        <f t="shared" si="3"/>
        <v>0</v>
      </c>
    </row>
    <row r="48" spans="1:13" x14ac:dyDescent="0.2">
      <c r="A48" s="184" t="s">
        <v>87</v>
      </c>
      <c r="B48" s="185"/>
      <c r="C48" s="185"/>
      <c r="D48" s="186"/>
      <c r="E48" s="143" t="s">
        <v>69</v>
      </c>
      <c r="F48" s="144"/>
      <c r="G48" s="55"/>
      <c r="H48" s="38"/>
      <c r="I48" s="57"/>
      <c r="J48" s="5">
        <f t="shared" si="2"/>
        <v>0</v>
      </c>
      <c r="K48" s="78">
        <v>500</v>
      </c>
      <c r="L48" s="79">
        <f t="shared" si="3"/>
        <v>0</v>
      </c>
    </row>
    <row r="49" spans="1:12" x14ac:dyDescent="0.2">
      <c r="A49" s="184" t="s">
        <v>60</v>
      </c>
      <c r="B49" s="185"/>
      <c r="C49" s="185"/>
      <c r="D49" s="186"/>
      <c r="E49" s="143" t="s">
        <v>69</v>
      </c>
      <c r="F49" s="144"/>
      <c r="G49" s="55"/>
      <c r="H49" s="38"/>
      <c r="I49" s="57"/>
      <c r="J49" s="5">
        <f t="shared" si="2"/>
        <v>0</v>
      </c>
      <c r="K49" s="78">
        <v>300</v>
      </c>
      <c r="L49" s="79">
        <f t="shared" si="3"/>
        <v>0</v>
      </c>
    </row>
    <row r="50" spans="1:12" s="9" customFormat="1" x14ac:dyDescent="0.2">
      <c r="A50" s="196" t="s">
        <v>65</v>
      </c>
      <c r="B50" s="197"/>
      <c r="C50" s="197"/>
      <c r="D50" s="198"/>
      <c r="E50" s="225" t="s">
        <v>58</v>
      </c>
      <c r="F50" s="226"/>
      <c r="G50" s="61"/>
      <c r="H50" s="62"/>
      <c r="I50" s="63"/>
      <c r="J50" s="13">
        <f t="shared" si="2"/>
        <v>0</v>
      </c>
      <c r="K50" s="93">
        <v>300</v>
      </c>
      <c r="L50" s="94">
        <f t="shared" si="3"/>
        <v>0</v>
      </c>
    </row>
    <row r="51" spans="1:12" s="9" customFormat="1" x14ac:dyDescent="0.2">
      <c r="A51" s="196" t="s">
        <v>66</v>
      </c>
      <c r="B51" s="197"/>
      <c r="C51" s="197"/>
      <c r="D51" s="198"/>
      <c r="E51" s="225" t="s">
        <v>58</v>
      </c>
      <c r="F51" s="226"/>
      <c r="G51" s="61"/>
      <c r="H51" s="62"/>
      <c r="I51" s="63"/>
      <c r="J51" s="13">
        <f t="shared" si="2"/>
        <v>0</v>
      </c>
      <c r="K51" s="93">
        <v>100</v>
      </c>
      <c r="L51" s="94">
        <f t="shared" si="3"/>
        <v>0</v>
      </c>
    </row>
    <row r="52" spans="1:12" s="9" customFormat="1" x14ac:dyDescent="0.2">
      <c r="A52" s="196" t="s">
        <v>85</v>
      </c>
      <c r="B52" s="197"/>
      <c r="C52" s="197"/>
      <c r="D52" s="198"/>
      <c r="E52" s="225" t="s">
        <v>12</v>
      </c>
      <c r="F52" s="226"/>
      <c r="G52" s="61"/>
      <c r="H52" s="62"/>
      <c r="I52" s="63"/>
      <c r="J52" s="13">
        <f t="shared" si="2"/>
        <v>0</v>
      </c>
      <c r="K52" s="93">
        <v>100</v>
      </c>
      <c r="L52" s="94">
        <f t="shared" si="3"/>
        <v>0</v>
      </c>
    </row>
    <row r="53" spans="1:12" x14ac:dyDescent="0.2">
      <c r="A53" s="227" t="s">
        <v>75</v>
      </c>
      <c r="B53" s="185"/>
      <c r="C53" s="185"/>
      <c r="D53" s="186"/>
      <c r="E53" s="143" t="s">
        <v>69</v>
      </c>
      <c r="F53" s="144"/>
      <c r="G53" s="55"/>
      <c r="H53" s="38"/>
      <c r="I53" s="57"/>
      <c r="J53" s="5">
        <f t="shared" si="2"/>
        <v>0</v>
      </c>
      <c r="K53" s="78">
        <v>5000</v>
      </c>
      <c r="L53" s="79">
        <f t="shared" si="3"/>
        <v>0</v>
      </c>
    </row>
    <row r="54" spans="1:12" x14ac:dyDescent="0.2">
      <c r="A54" s="184" t="s">
        <v>83</v>
      </c>
      <c r="B54" s="185"/>
      <c r="C54" s="185"/>
      <c r="D54" s="186"/>
      <c r="E54" s="143" t="s">
        <v>69</v>
      </c>
      <c r="F54" s="144"/>
      <c r="G54" s="55"/>
      <c r="H54" s="38"/>
      <c r="I54" s="57"/>
      <c r="J54" s="5">
        <f t="shared" si="2"/>
        <v>0</v>
      </c>
      <c r="K54" s="78">
        <v>300</v>
      </c>
      <c r="L54" s="79">
        <f t="shared" si="3"/>
        <v>0</v>
      </c>
    </row>
    <row r="55" spans="1:12" s="9" customFormat="1" x14ac:dyDescent="0.2">
      <c r="A55" s="196" t="s">
        <v>82</v>
      </c>
      <c r="B55" s="197"/>
      <c r="C55" s="197"/>
      <c r="D55" s="198"/>
      <c r="E55" s="225" t="s">
        <v>58</v>
      </c>
      <c r="F55" s="226"/>
      <c r="G55" s="61"/>
      <c r="H55" s="62"/>
      <c r="I55" s="63"/>
      <c r="J55" s="13">
        <f t="shared" si="2"/>
        <v>0</v>
      </c>
      <c r="K55" s="93">
        <v>400</v>
      </c>
      <c r="L55" s="94">
        <f t="shared" si="3"/>
        <v>0</v>
      </c>
    </row>
    <row r="56" spans="1:12" x14ac:dyDescent="0.2">
      <c r="A56" s="184" t="s">
        <v>82</v>
      </c>
      <c r="B56" s="185"/>
      <c r="C56" s="185"/>
      <c r="D56" s="186"/>
      <c r="E56" s="143" t="s">
        <v>69</v>
      </c>
      <c r="F56" s="144"/>
      <c r="G56" s="55"/>
      <c r="H56" s="38"/>
      <c r="I56" s="57"/>
      <c r="J56" s="5">
        <f t="shared" si="2"/>
        <v>0</v>
      </c>
      <c r="K56" s="78">
        <v>400</v>
      </c>
      <c r="L56" s="79">
        <f t="shared" si="3"/>
        <v>0</v>
      </c>
    </row>
    <row r="57" spans="1:12" x14ac:dyDescent="0.2">
      <c r="A57" s="184" t="s">
        <v>2</v>
      </c>
      <c r="B57" s="185"/>
      <c r="C57" s="185"/>
      <c r="D57" s="186"/>
      <c r="E57" s="143" t="s">
        <v>69</v>
      </c>
      <c r="F57" s="144"/>
      <c r="G57" s="55"/>
      <c r="H57" s="38"/>
      <c r="I57" s="57"/>
      <c r="J57" s="5">
        <f t="shared" si="2"/>
        <v>0</v>
      </c>
      <c r="K57" s="78">
        <v>120</v>
      </c>
      <c r="L57" s="79">
        <f t="shared" si="3"/>
        <v>0</v>
      </c>
    </row>
    <row r="58" spans="1:12" x14ac:dyDescent="0.2">
      <c r="A58" s="184" t="s">
        <v>88</v>
      </c>
      <c r="B58" s="185"/>
      <c r="C58" s="185"/>
      <c r="D58" s="186"/>
      <c r="E58" s="143"/>
      <c r="F58" s="144"/>
      <c r="G58" s="55"/>
      <c r="H58" s="38"/>
      <c r="I58" s="57"/>
      <c r="J58" s="5">
        <f t="shared" si="2"/>
        <v>0</v>
      </c>
      <c r="K58" s="78">
        <v>1500</v>
      </c>
      <c r="L58" s="79">
        <f t="shared" si="3"/>
        <v>0</v>
      </c>
    </row>
    <row r="59" spans="1:12" x14ac:dyDescent="0.2">
      <c r="A59" s="227" t="s">
        <v>76</v>
      </c>
      <c r="B59" s="185"/>
      <c r="C59" s="185"/>
      <c r="D59" s="186"/>
      <c r="E59" s="143" t="s">
        <v>69</v>
      </c>
      <c r="F59" s="144"/>
      <c r="G59" s="55"/>
      <c r="H59" s="38"/>
      <c r="I59" s="57"/>
      <c r="J59" s="5">
        <f t="shared" si="2"/>
        <v>0</v>
      </c>
      <c r="K59" s="78">
        <v>100</v>
      </c>
      <c r="L59" s="79">
        <f t="shared" si="3"/>
        <v>0</v>
      </c>
    </row>
    <row r="60" spans="1:12" x14ac:dyDescent="0.2">
      <c r="A60" s="184" t="s">
        <v>84</v>
      </c>
      <c r="B60" s="185"/>
      <c r="C60" s="185"/>
      <c r="D60" s="186"/>
      <c r="E60" s="143" t="s">
        <v>69</v>
      </c>
      <c r="F60" s="144"/>
      <c r="G60" s="55"/>
      <c r="H60" s="38"/>
      <c r="I60" s="57"/>
      <c r="J60" s="5">
        <f t="shared" si="2"/>
        <v>0</v>
      </c>
      <c r="K60" s="78">
        <v>600</v>
      </c>
      <c r="L60" s="79">
        <f t="shared" si="3"/>
        <v>0</v>
      </c>
    </row>
    <row r="61" spans="1:12" x14ac:dyDescent="0.2">
      <c r="A61" s="227" t="s">
        <v>61</v>
      </c>
      <c r="B61" s="254"/>
      <c r="C61" s="254"/>
      <c r="D61" s="255"/>
      <c r="E61" s="143" t="s">
        <v>69</v>
      </c>
      <c r="F61" s="144"/>
      <c r="G61" s="55"/>
      <c r="H61" s="38"/>
      <c r="I61" s="57"/>
      <c r="J61" s="5">
        <f t="shared" si="2"/>
        <v>0</v>
      </c>
      <c r="K61" s="78">
        <v>500</v>
      </c>
      <c r="L61" s="79">
        <f t="shared" si="3"/>
        <v>0</v>
      </c>
    </row>
    <row r="62" spans="1:12" x14ac:dyDescent="0.2">
      <c r="A62" s="184" t="s">
        <v>53</v>
      </c>
      <c r="B62" s="185"/>
      <c r="C62" s="185"/>
      <c r="D62" s="186"/>
      <c r="E62" s="143" t="s">
        <v>69</v>
      </c>
      <c r="F62" s="144"/>
      <c r="G62" s="55"/>
      <c r="H62" s="38"/>
      <c r="I62" s="57"/>
      <c r="J62" s="5">
        <f t="shared" si="2"/>
        <v>0</v>
      </c>
      <c r="K62" s="78">
        <v>2400</v>
      </c>
      <c r="L62" s="79">
        <f t="shared" si="3"/>
        <v>0</v>
      </c>
    </row>
    <row r="63" spans="1:12" x14ac:dyDescent="0.2">
      <c r="A63" s="184" t="s">
        <v>89</v>
      </c>
      <c r="B63" s="185"/>
      <c r="C63" s="185"/>
      <c r="D63" s="186"/>
      <c r="E63" s="143" t="s">
        <v>69</v>
      </c>
      <c r="F63" s="144"/>
      <c r="G63" s="55"/>
      <c r="H63" s="38"/>
      <c r="I63" s="57"/>
      <c r="J63" s="5">
        <f t="shared" si="2"/>
        <v>0</v>
      </c>
      <c r="K63" s="78">
        <v>500</v>
      </c>
      <c r="L63" s="79">
        <f t="shared" si="3"/>
        <v>0</v>
      </c>
    </row>
    <row r="64" spans="1:12" x14ac:dyDescent="0.2">
      <c r="A64" s="184" t="s">
        <v>62</v>
      </c>
      <c r="B64" s="185"/>
      <c r="C64" s="185"/>
      <c r="D64" s="186"/>
      <c r="E64" s="143" t="s">
        <v>69</v>
      </c>
      <c r="F64" s="144"/>
      <c r="G64" s="55"/>
      <c r="H64" s="38"/>
      <c r="I64" s="57"/>
      <c r="J64" s="5">
        <f t="shared" si="2"/>
        <v>0</v>
      </c>
      <c r="K64" s="78">
        <v>300</v>
      </c>
      <c r="L64" s="79">
        <f t="shared" si="3"/>
        <v>0</v>
      </c>
    </row>
    <row r="65" spans="1:16" s="10" customFormat="1" x14ac:dyDescent="0.2">
      <c r="A65" s="228" t="s">
        <v>3</v>
      </c>
      <c r="B65" s="229"/>
      <c r="C65" s="229"/>
      <c r="D65" s="230"/>
      <c r="E65" s="267" t="s">
        <v>10</v>
      </c>
      <c r="F65" s="268"/>
      <c r="G65" s="64"/>
      <c r="H65" s="65"/>
      <c r="I65" s="58"/>
      <c r="J65" s="14">
        <f t="shared" si="2"/>
        <v>0</v>
      </c>
      <c r="K65" s="95">
        <v>100</v>
      </c>
      <c r="L65" s="96">
        <f t="shared" si="3"/>
        <v>0</v>
      </c>
    </row>
    <row r="66" spans="1:16" x14ac:dyDescent="0.2">
      <c r="A66" s="184" t="s">
        <v>63</v>
      </c>
      <c r="B66" s="185"/>
      <c r="C66" s="185"/>
      <c r="D66" s="186"/>
      <c r="E66" s="143" t="s">
        <v>69</v>
      </c>
      <c r="F66" s="144"/>
      <c r="G66" s="55"/>
      <c r="H66" s="38"/>
      <c r="I66" s="57"/>
      <c r="J66" s="5">
        <f t="shared" si="2"/>
        <v>0</v>
      </c>
      <c r="K66" s="78">
        <v>100</v>
      </c>
      <c r="L66" s="79">
        <f t="shared" si="3"/>
        <v>0</v>
      </c>
    </row>
    <row r="67" spans="1:16" x14ac:dyDescent="0.2">
      <c r="A67" s="184" t="s">
        <v>64</v>
      </c>
      <c r="B67" s="185"/>
      <c r="C67" s="185"/>
      <c r="D67" s="186"/>
      <c r="E67" s="143" t="s">
        <v>69</v>
      </c>
      <c r="F67" s="144"/>
      <c r="G67" s="55"/>
      <c r="H67" s="38"/>
      <c r="I67" s="57"/>
      <c r="J67" s="5">
        <f t="shared" si="2"/>
        <v>0</v>
      </c>
      <c r="K67" s="78">
        <v>300</v>
      </c>
      <c r="L67" s="79">
        <f t="shared" si="3"/>
        <v>0</v>
      </c>
    </row>
    <row r="68" spans="1:16" ht="13.5" thickBot="1" x14ac:dyDescent="0.25">
      <c r="A68" s="184" t="s">
        <v>86</v>
      </c>
      <c r="B68" s="185"/>
      <c r="C68" s="185"/>
      <c r="D68" s="186"/>
      <c r="E68" s="143" t="s">
        <v>69</v>
      </c>
      <c r="F68" s="144"/>
      <c r="G68" s="55"/>
      <c r="H68" s="38"/>
      <c r="I68" s="57"/>
      <c r="J68" s="5">
        <f t="shared" si="2"/>
        <v>0</v>
      </c>
      <c r="K68" s="78">
        <v>400</v>
      </c>
      <c r="L68" s="79">
        <f t="shared" si="3"/>
        <v>0</v>
      </c>
    </row>
    <row r="69" spans="1:16" ht="15" customHeight="1" thickBot="1" x14ac:dyDescent="0.25">
      <c r="A69" s="130"/>
      <c r="B69" s="130"/>
      <c r="C69" s="130"/>
      <c r="D69" s="130"/>
      <c r="E69" s="130"/>
      <c r="F69" s="130"/>
      <c r="G69" s="130"/>
      <c r="H69" s="130"/>
      <c r="I69" s="130"/>
      <c r="J69" s="130"/>
      <c r="K69" s="130"/>
      <c r="L69" s="130"/>
    </row>
    <row r="70" spans="1:16" ht="16.5" thickBot="1" x14ac:dyDescent="0.3">
      <c r="A70" s="216" t="s">
        <v>18</v>
      </c>
      <c r="B70" s="217"/>
      <c r="C70" s="217"/>
      <c r="D70" s="217"/>
      <c r="E70" s="217"/>
      <c r="F70" s="217"/>
      <c r="G70" s="217"/>
      <c r="H70" s="217"/>
      <c r="I70" s="218"/>
      <c r="J70" s="29" t="s">
        <v>12</v>
      </c>
      <c r="K70" s="106">
        <f>SUM(K73:K83)</f>
        <v>0</v>
      </c>
      <c r="L70" s="72">
        <f>SUM(L73:L83)</f>
        <v>0</v>
      </c>
    </row>
    <row r="71" spans="1:16" x14ac:dyDescent="0.2">
      <c r="A71" s="205" t="s">
        <v>52</v>
      </c>
      <c r="B71" s="206"/>
      <c r="C71" s="206"/>
      <c r="D71" s="206"/>
      <c r="E71" s="135" t="s">
        <v>20</v>
      </c>
      <c r="F71" s="136"/>
      <c r="G71" s="145" t="s">
        <v>19</v>
      </c>
      <c r="H71" s="146"/>
      <c r="I71" s="147"/>
      <c r="J71" s="215" t="s">
        <v>55</v>
      </c>
      <c r="K71" s="203" t="s">
        <v>23</v>
      </c>
      <c r="L71" s="213" t="s">
        <v>45</v>
      </c>
    </row>
    <row r="72" spans="1:16" ht="13.5" thickBot="1" x14ac:dyDescent="0.25">
      <c r="A72" s="207"/>
      <c r="B72" s="208"/>
      <c r="C72" s="208"/>
      <c r="D72" s="208"/>
      <c r="E72" s="137"/>
      <c r="F72" s="138"/>
      <c r="G72" s="27" t="s">
        <v>13</v>
      </c>
      <c r="H72" s="25" t="s">
        <v>14</v>
      </c>
      <c r="I72" s="28" t="s">
        <v>15</v>
      </c>
      <c r="J72" s="142"/>
      <c r="K72" s="204"/>
      <c r="L72" s="214"/>
    </row>
    <row r="73" spans="1:16" x14ac:dyDescent="0.2">
      <c r="A73" s="153" t="s">
        <v>79</v>
      </c>
      <c r="B73" s="154"/>
      <c r="C73" s="154"/>
      <c r="D73" s="154"/>
      <c r="E73" s="199">
        <v>17.8</v>
      </c>
      <c r="F73" s="200"/>
      <c r="G73" s="66"/>
      <c r="H73" s="39"/>
      <c r="I73" s="67"/>
      <c r="J73" s="12">
        <f>G73+H73+I73</f>
        <v>0</v>
      </c>
      <c r="K73" s="70">
        <f>J73*E73</f>
        <v>0</v>
      </c>
      <c r="L73" s="73">
        <f>K73+(K73/100*10)</f>
        <v>0</v>
      </c>
    </row>
    <row r="74" spans="1:16" x14ac:dyDescent="0.2">
      <c r="A74" s="155" t="s">
        <v>80</v>
      </c>
      <c r="B74" s="156"/>
      <c r="C74" s="156"/>
      <c r="D74" s="156"/>
      <c r="E74" s="201">
        <v>29.75</v>
      </c>
      <c r="F74" s="202"/>
      <c r="G74" s="55"/>
      <c r="H74" s="38"/>
      <c r="I74" s="68"/>
      <c r="J74" s="43">
        <f t="shared" ref="J74:J83" si="4">G74+H74+I74</f>
        <v>0</v>
      </c>
      <c r="K74" s="71">
        <f t="shared" ref="K74:K82" si="5">J74*E74</f>
        <v>0</v>
      </c>
      <c r="L74" s="74">
        <f t="shared" ref="L74:L83" si="6">K74+(K74/100*10)</f>
        <v>0</v>
      </c>
    </row>
    <row r="75" spans="1:16" x14ac:dyDescent="0.2">
      <c r="A75" s="157" t="s">
        <v>81</v>
      </c>
      <c r="B75" s="158"/>
      <c r="C75" s="158"/>
      <c r="D75" s="158"/>
      <c r="E75" s="189">
        <v>3.1</v>
      </c>
      <c r="F75" s="190"/>
      <c r="G75" s="55"/>
      <c r="H75" s="38"/>
      <c r="I75" s="68"/>
      <c r="J75" s="43">
        <f t="shared" si="4"/>
        <v>0</v>
      </c>
      <c r="K75" s="71">
        <f t="shared" si="5"/>
        <v>0</v>
      </c>
      <c r="L75" s="74">
        <f t="shared" si="6"/>
        <v>0</v>
      </c>
    </row>
    <row r="76" spans="1:16" x14ac:dyDescent="0.2">
      <c r="A76" s="150"/>
      <c r="B76" s="151"/>
      <c r="C76" s="151"/>
      <c r="D76" s="151"/>
      <c r="E76" s="148"/>
      <c r="F76" s="149"/>
      <c r="G76" s="55"/>
      <c r="H76" s="38"/>
      <c r="I76" s="68"/>
      <c r="J76" s="43">
        <f t="shared" si="4"/>
        <v>0</v>
      </c>
      <c r="K76" s="71">
        <f t="shared" si="5"/>
        <v>0</v>
      </c>
      <c r="L76" s="74">
        <f t="shared" si="6"/>
        <v>0</v>
      </c>
    </row>
    <row r="77" spans="1:16" x14ac:dyDescent="0.2">
      <c r="A77" s="150"/>
      <c r="B77" s="151"/>
      <c r="C77" s="151"/>
      <c r="D77" s="151"/>
      <c r="E77" s="148"/>
      <c r="F77" s="149"/>
      <c r="G77" s="55"/>
      <c r="H77" s="38"/>
      <c r="I77" s="68"/>
      <c r="J77" s="43">
        <f t="shared" si="4"/>
        <v>0</v>
      </c>
      <c r="K77" s="71">
        <f t="shared" si="5"/>
        <v>0</v>
      </c>
      <c r="L77" s="74">
        <f t="shared" si="6"/>
        <v>0</v>
      </c>
    </row>
    <row r="78" spans="1:16" x14ac:dyDescent="0.2">
      <c r="A78" s="152"/>
      <c r="B78" s="126"/>
      <c r="C78" s="126"/>
      <c r="D78" s="134"/>
      <c r="E78" s="148"/>
      <c r="F78" s="149"/>
      <c r="G78" s="55"/>
      <c r="H78" s="38"/>
      <c r="I78" s="68"/>
      <c r="J78" s="43">
        <f t="shared" si="4"/>
        <v>0</v>
      </c>
      <c r="K78" s="71">
        <f t="shared" si="5"/>
        <v>0</v>
      </c>
      <c r="L78" s="74">
        <f t="shared" si="6"/>
        <v>0</v>
      </c>
    </row>
    <row r="79" spans="1:16" x14ac:dyDescent="0.2">
      <c r="A79" s="150"/>
      <c r="B79" s="151"/>
      <c r="C79" s="151"/>
      <c r="D79" s="151"/>
      <c r="E79" s="148"/>
      <c r="F79" s="149"/>
      <c r="G79" s="55"/>
      <c r="H79" s="38"/>
      <c r="I79" s="68"/>
      <c r="J79" s="43">
        <f t="shared" si="4"/>
        <v>0</v>
      </c>
      <c r="K79" s="71">
        <f t="shared" si="5"/>
        <v>0</v>
      </c>
      <c r="L79" s="74">
        <f t="shared" si="6"/>
        <v>0</v>
      </c>
      <c r="P79" s="1"/>
    </row>
    <row r="80" spans="1:16" x14ac:dyDescent="0.2">
      <c r="A80" s="150"/>
      <c r="B80" s="151"/>
      <c r="C80" s="151"/>
      <c r="D80" s="151"/>
      <c r="E80" s="148"/>
      <c r="F80" s="149"/>
      <c r="G80" s="55"/>
      <c r="H80" s="38"/>
      <c r="I80" s="68"/>
      <c r="J80" s="43">
        <f t="shared" si="4"/>
        <v>0</v>
      </c>
      <c r="K80" s="71">
        <f t="shared" si="5"/>
        <v>0</v>
      </c>
      <c r="L80" s="74">
        <f t="shared" si="6"/>
        <v>0</v>
      </c>
    </row>
    <row r="81" spans="1:12" x14ac:dyDescent="0.2">
      <c r="A81" s="150"/>
      <c r="B81" s="151"/>
      <c r="C81" s="151"/>
      <c r="D81" s="151"/>
      <c r="E81" s="148"/>
      <c r="F81" s="149"/>
      <c r="G81" s="55"/>
      <c r="H81" s="38"/>
      <c r="I81" s="68"/>
      <c r="J81" s="43">
        <f t="shared" si="4"/>
        <v>0</v>
      </c>
      <c r="K81" s="71">
        <f t="shared" si="5"/>
        <v>0</v>
      </c>
      <c r="L81" s="74">
        <f t="shared" si="6"/>
        <v>0</v>
      </c>
    </row>
    <row r="82" spans="1:12" x14ac:dyDescent="0.2">
      <c r="A82" s="150"/>
      <c r="B82" s="151"/>
      <c r="C82" s="151"/>
      <c r="D82" s="151"/>
      <c r="E82" s="148"/>
      <c r="F82" s="149"/>
      <c r="G82" s="55"/>
      <c r="H82" s="38"/>
      <c r="I82" s="68"/>
      <c r="J82" s="43">
        <f t="shared" si="4"/>
        <v>0</v>
      </c>
      <c r="K82" s="71">
        <f t="shared" si="5"/>
        <v>0</v>
      </c>
      <c r="L82" s="74">
        <f t="shared" si="6"/>
        <v>0</v>
      </c>
    </row>
    <row r="83" spans="1:12" ht="13.5" thickBot="1" x14ac:dyDescent="0.25">
      <c r="A83" s="236"/>
      <c r="B83" s="237"/>
      <c r="C83" s="237"/>
      <c r="D83" s="237"/>
      <c r="E83" s="238"/>
      <c r="F83" s="239"/>
      <c r="G83" s="56"/>
      <c r="H83" s="50"/>
      <c r="I83" s="69"/>
      <c r="J83" s="44">
        <f t="shared" si="4"/>
        <v>0</v>
      </c>
      <c r="K83" s="75">
        <f>J83*E83</f>
        <v>0</v>
      </c>
      <c r="L83" s="76">
        <f t="shared" si="6"/>
        <v>0</v>
      </c>
    </row>
    <row r="84" spans="1:12" ht="15" customHeight="1" thickBot="1" x14ac:dyDescent="0.25">
      <c r="A84" s="163"/>
      <c r="B84" s="163"/>
      <c r="C84" s="163"/>
      <c r="D84" s="163"/>
      <c r="E84" s="163"/>
      <c r="F84" s="163"/>
      <c r="G84" s="163"/>
      <c r="H84" s="163"/>
      <c r="I84" s="163"/>
      <c r="J84" s="163"/>
      <c r="K84" s="163"/>
      <c r="L84" s="163"/>
    </row>
    <row r="85" spans="1:12" ht="16.5" thickBot="1" x14ac:dyDescent="0.3">
      <c r="A85" s="120" t="s">
        <v>41</v>
      </c>
      <c r="B85" s="212"/>
      <c r="C85" s="212"/>
      <c r="D85" s="212"/>
      <c r="E85" s="212"/>
      <c r="F85" s="212"/>
      <c r="G85" s="212"/>
      <c r="H85" s="212"/>
      <c r="I85" s="212"/>
      <c r="J85" s="110" t="s">
        <v>72</v>
      </c>
      <c r="K85" s="111">
        <f>SUM(J87:J94)</f>
        <v>0</v>
      </c>
      <c r="L85" s="72">
        <f>SUM(L87:L94)</f>
        <v>0</v>
      </c>
    </row>
    <row r="86" spans="1:12" ht="13.5" thickBot="1" x14ac:dyDescent="0.25">
      <c r="A86" s="235" t="s">
        <v>42</v>
      </c>
      <c r="B86" s="233"/>
      <c r="C86" s="233"/>
      <c r="D86" s="233"/>
      <c r="E86" s="233" t="s">
        <v>43</v>
      </c>
      <c r="F86" s="233"/>
      <c r="G86" s="233"/>
      <c r="H86" s="233"/>
      <c r="I86" s="234"/>
      <c r="J86" s="37" t="s">
        <v>23</v>
      </c>
      <c r="K86" s="21" t="s">
        <v>44</v>
      </c>
      <c r="L86" s="22" t="s">
        <v>7</v>
      </c>
    </row>
    <row r="87" spans="1:12" x14ac:dyDescent="0.2">
      <c r="A87" s="153"/>
      <c r="B87" s="191"/>
      <c r="C87" s="191"/>
      <c r="D87" s="191"/>
      <c r="E87" s="154"/>
      <c r="F87" s="191"/>
      <c r="G87" s="191"/>
      <c r="H87" s="191"/>
      <c r="I87" s="192"/>
      <c r="J87" s="82"/>
      <c r="K87" s="83">
        <f>J87/100*3</f>
        <v>0</v>
      </c>
      <c r="L87" s="73">
        <f>J87+K87</f>
        <v>0</v>
      </c>
    </row>
    <row r="88" spans="1:12" x14ac:dyDescent="0.2">
      <c r="A88" s="181"/>
      <c r="B88" s="182"/>
      <c r="C88" s="182"/>
      <c r="D88" s="182"/>
      <c r="E88" s="182"/>
      <c r="F88" s="182"/>
      <c r="G88" s="182"/>
      <c r="H88" s="182"/>
      <c r="I88" s="183"/>
      <c r="J88" s="84"/>
      <c r="K88" s="78">
        <f t="shared" ref="K88:K94" si="7">J88/100*3</f>
        <v>0</v>
      </c>
      <c r="L88" s="79">
        <f t="shared" ref="L88:L94" si="8">J88+K88</f>
        <v>0</v>
      </c>
    </row>
    <row r="89" spans="1:12" x14ac:dyDescent="0.2">
      <c r="A89" s="181"/>
      <c r="B89" s="182"/>
      <c r="C89" s="182"/>
      <c r="D89" s="182"/>
      <c r="E89" s="182"/>
      <c r="F89" s="182"/>
      <c r="G89" s="182"/>
      <c r="H89" s="182"/>
      <c r="I89" s="183"/>
      <c r="J89" s="84"/>
      <c r="K89" s="78">
        <f t="shared" si="7"/>
        <v>0</v>
      </c>
      <c r="L89" s="79">
        <f t="shared" si="8"/>
        <v>0</v>
      </c>
    </row>
    <row r="90" spans="1:12" x14ac:dyDescent="0.2">
      <c r="A90" s="184"/>
      <c r="B90" s="185"/>
      <c r="C90" s="185"/>
      <c r="D90" s="186"/>
      <c r="E90" s="231"/>
      <c r="F90" s="185"/>
      <c r="G90" s="185"/>
      <c r="H90" s="185"/>
      <c r="I90" s="232"/>
      <c r="J90" s="84"/>
      <c r="K90" s="78">
        <f t="shared" si="7"/>
        <v>0</v>
      </c>
      <c r="L90" s="79">
        <f t="shared" si="8"/>
        <v>0</v>
      </c>
    </row>
    <row r="91" spans="1:12" x14ac:dyDescent="0.2">
      <c r="A91" s="181"/>
      <c r="B91" s="182"/>
      <c r="C91" s="182"/>
      <c r="D91" s="182"/>
      <c r="E91" s="182"/>
      <c r="F91" s="182"/>
      <c r="G91" s="182"/>
      <c r="H91" s="182"/>
      <c r="I91" s="183"/>
      <c r="J91" s="84"/>
      <c r="K91" s="78">
        <f t="shared" si="7"/>
        <v>0</v>
      </c>
      <c r="L91" s="79">
        <f t="shared" si="8"/>
        <v>0</v>
      </c>
    </row>
    <row r="92" spans="1:12" x14ac:dyDescent="0.2">
      <c r="A92" s="181"/>
      <c r="B92" s="182"/>
      <c r="C92" s="182"/>
      <c r="D92" s="182"/>
      <c r="E92" s="182"/>
      <c r="F92" s="182"/>
      <c r="G92" s="182"/>
      <c r="H92" s="182"/>
      <c r="I92" s="183"/>
      <c r="J92" s="84"/>
      <c r="K92" s="78">
        <f t="shared" si="7"/>
        <v>0</v>
      </c>
      <c r="L92" s="79">
        <f t="shared" si="8"/>
        <v>0</v>
      </c>
    </row>
    <row r="93" spans="1:12" x14ac:dyDescent="0.2">
      <c r="A93" s="181"/>
      <c r="B93" s="182"/>
      <c r="C93" s="182"/>
      <c r="D93" s="182"/>
      <c r="E93" s="182"/>
      <c r="F93" s="182"/>
      <c r="G93" s="182"/>
      <c r="H93" s="182"/>
      <c r="I93" s="183"/>
      <c r="J93" s="84"/>
      <c r="K93" s="78">
        <f t="shared" si="7"/>
        <v>0</v>
      </c>
      <c r="L93" s="79">
        <f t="shared" si="8"/>
        <v>0</v>
      </c>
    </row>
    <row r="94" spans="1:12" ht="13.5" thickBot="1" x14ac:dyDescent="0.25">
      <c r="A94" s="159"/>
      <c r="B94" s="160"/>
      <c r="C94" s="160"/>
      <c r="D94" s="160"/>
      <c r="E94" s="160"/>
      <c r="F94" s="160"/>
      <c r="G94" s="160"/>
      <c r="H94" s="160"/>
      <c r="I94" s="193"/>
      <c r="J94" s="85"/>
      <c r="K94" s="80">
        <f t="shared" si="7"/>
        <v>0</v>
      </c>
      <c r="L94" s="81">
        <f t="shared" si="8"/>
        <v>0</v>
      </c>
    </row>
    <row r="95" spans="1:12" ht="15" customHeight="1" thickBot="1" x14ac:dyDescent="0.25">
      <c r="A95" s="163"/>
      <c r="B95" s="163"/>
      <c r="C95" s="163"/>
      <c r="D95" s="163"/>
      <c r="E95" s="163"/>
      <c r="F95" s="163"/>
      <c r="G95" s="163"/>
      <c r="H95" s="163"/>
      <c r="I95" s="163"/>
      <c r="J95" s="163"/>
      <c r="K95" s="163"/>
      <c r="L95" s="163"/>
    </row>
    <row r="96" spans="1:12" ht="16.5" thickBot="1" x14ac:dyDescent="0.3">
      <c r="A96" s="120" t="s">
        <v>46</v>
      </c>
      <c r="B96" s="212"/>
      <c r="C96" s="212"/>
      <c r="D96" s="212"/>
      <c r="E96" s="212"/>
      <c r="F96" s="212"/>
      <c r="G96" s="212"/>
      <c r="H96" s="212"/>
      <c r="I96" s="212"/>
      <c r="J96" s="107" t="s">
        <v>10</v>
      </c>
      <c r="K96" s="98">
        <f>SUM(J98:J100)</f>
        <v>0</v>
      </c>
      <c r="L96" s="72">
        <f>SUM(L98:L100)</f>
        <v>0</v>
      </c>
    </row>
    <row r="97" spans="1:12" s="1" customFormat="1" ht="26.25" customHeight="1" thickBot="1" x14ac:dyDescent="0.25">
      <c r="A97" s="40" t="s">
        <v>1</v>
      </c>
      <c r="B97" s="41" t="s">
        <v>17</v>
      </c>
      <c r="C97" s="41" t="s">
        <v>23</v>
      </c>
      <c r="D97" s="161" t="s">
        <v>21</v>
      </c>
      <c r="E97" s="161"/>
      <c r="F97" s="161" t="s">
        <v>47</v>
      </c>
      <c r="G97" s="161"/>
      <c r="H97" s="161"/>
      <c r="I97" s="162"/>
      <c r="J97" s="40" t="s">
        <v>48</v>
      </c>
      <c r="K97" s="41" t="s">
        <v>44</v>
      </c>
      <c r="L97" s="42" t="s">
        <v>7</v>
      </c>
    </row>
    <row r="98" spans="1:12" x14ac:dyDescent="0.2">
      <c r="A98" s="12"/>
      <c r="B98" s="100">
        <v>140</v>
      </c>
      <c r="C98" s="83">
        <f>A98*B98</f>
        <v>0</v>
      </c>
      <c r="D98" s="118"/>
      <c r="E98" s="118"/>
      <c r="F98" s="191"/>
      <c r="G98" s="191"/>
      <c r="H98" s="191"/>
      <c r="I98" s="192"/>
      <c r="J98" s="97">
        <f>C98+D98</f>
        <v>0</v>
      </c>
      <c r="K98" s="39" t="s">
        <v>50</v>
      </c>
      <c r="L98" s="74">
        <f>J98</f>
        <v>0</v>
      </c>
    </row>
    <row r="99" spans="1:12" x14ac:dyDescent="0.2">
      <c r="A99" s="5"/>
      <c r="B99" s="101">
        <v>140</v>
      </c>
      <c r="C99" s="78">
        <f>A99*B99</f>
        <v>0</v>
      </c>
      <c r="D99" s="119"/>
      <c r="E99" s="119"/>
      <c r="F99" s="182"/>
      <c r="G99" s="182"/>
      <c r="H99" s="182"/>
      <c r="I99" s="183"/>
      <c r="J99" s="84">
        <f>C99+D99</f>
        <v>0</v>
      </c>
      <c r="K99" s="38" t="s">
        <v>50</v>
      </c>
      <c r="L99" s="79">
        <f>J99</f>
        <v>0</v>
      </c>
    </row>
    <row r="100" spans="1:12" ht="13.5" thickBot="1" x14ac:dyDescent="0.25">
      <c r="A100" s="159" t="s">
        <v>49</v>
      </c>
      <c r="B100" s="160"/>
      <c r="C100" s="114"/>
      <c r="D100" s="194" t="s">
        <v>50</v>
      </c>
      <c r="E100" s="195"/>
      <c r="F100" s="160"/>
      <c r="G100" s="160"/>
      <c r="H100" s="160"/>
      <c r="I100" s="193"/>
      <c r="J100" s="85">
        <f>C100</f>
        <v>0</v>
      </c>
      <c r="K100" s="80">
        <f>J100/100*3</f>
        <v>0</v>
      </c>
      <c r="L100" s="81">
        <f>J100+K100</f>
        <v>0</v>
      </c>
    </row>
    <row r="101" spans="1:12" ht="15" customHeight="1" x14ac:dyDescent="0.2">
      <c r="A101" s="130"/>
      <c r="B101" s="130"/>
      <c r="C101" s="130"/>
      <c r="D101" s="130"/>
      <c r="E101" s="130"/>
      <c r="F101" s="130"/>
      <c r="G101" s="130"/>
      <c r="H101" s="130"/>
      <c r="I101" s="130"/>
      <c r="J101" s="130"/>
      <c r="K101" s="130"/>
      <c r="L101" s="130"/>
    </row>
  </sheetData>
  <sheetProtection algorithmName="SHA-512" hashValue="T9czTNA3rrgICWphGtSq1r2NAE1I/1Q69XtYlMit/lgrs4KuShvY9YIacQhxAAXbLgvlpYzw0tQ/22Ay4xxkgQ==" saltValue="BSHtLaDUpJPVDcxn5AAd5A==" spinCount="100000" sheet="1" objects="1" scenarios="1"/>
  <mergeCells count="174">
    <mergeCell ref="A5:L5"/>
    <mergeCell ref="A59:D59"/>
    <mergeCell ref="A67:D67"/>
    <mergeCell ref="E63:F63"/>
    <mergeCell ref="E64:F64"/>
    <mergeCell ref="E65:F65"/>
    <mergeCell ref="E59:F59"/>
    <mergeCell ref="E60:F60"/>
    <mergeCell ref="E61:F61"/>
    <mergeCell ref="E54:F54"/>
    <mergeCell ref="E55:F55"/>
    <mergeCell ref="E56:F56"/>
    <mergeCell ref="E58:F58"/>
    <mergeCell ref="G21:H21"/>
    <mergeCell ref="E57:F57"/>
    <mergeCell ref="J41:J42"/>
    <mergeCell ref="G18:H18"/>
    <mergeCell ref="G17:H17"/>
    <mergeCell ref="A39:L39"/>
    <mergeCell ref="A17:F17"/>
    <mergeCell ref="A56:D56"/>
    <mergeCell ref="A57:D57"/>
    <mergeCell ref="A6:D6"/>
    <mergeCell ref="G6:I6"/>
    <mergeCell ref="K6:L6"/>
    <mergeCell ref="K7:L7"/>
    <mergeCell ref="E7:I7"/>
    <mergeCell ref="A7:D7"/>
    <mergeCell ref="A11:D11"/>
    <mergeCell ref="A8:D8"/>
    <mergeCell ref="A9:D9"/>
    <mergeCell ref="E9:L9"/>
    <mergeCell ref="E8:I8"/>
    <mergeCell ref="K8:L8"/>
    <mergeCell ref="E10:L10"/>
    <mergeCell ref="A10:D10"/>
    <mergeCell ref="A12:D12"/>
    <mergeCell ref="G19:H19"/>
    <mergeCell ref="G20:H20"/>
    <mergeCell ref="A16:L16"/>
    <mergeCell ref="E66:F66"/>
    <mergeCell ref="E67:F67"/>
    <mergeCell ref="E68:F68"/>
    <mergeCell ref="J21:K21"/>
    <mergeCell ref="J18:K18"/>
    <mergeCell ref="K41:K42"/>
    <mergeCell ref="L41:L42"/>
    <mergeCell ref="G41:I41"/>
    <mergeCell ref="E43:F43"/>
    <mergeCell ref="A43:D43"/>
    <mergeCell ref="E44:F44"/>
    <mergeCell ref="A44:D44"/>
    <mergeCell ref="E62:F62"/>
    <mergeCell ref="A68:D68"/>
    <mergeCell ref="A61:D61"/>
    <mergeCell ref="A60:D60"/>
    <mergeCell ref="A55:D55"/>
    <mergeCell ref="E80:F80"/>
    <mergeCell ref="A79:D79"/>
    <mergeCell ref="A82:D82"/>
    <mergeCell ref="E79:F79"/>
    <mergeCell ref="E81:F81"/>
    <mergeCell ref="A83:D83"/>
    <mergeCell ref="A63:D63"/>
    <mergeCell ref="E82:F82"/>
    <mergeCell ref="E83:F83"/>
    <mergeCell ref="E78:F78"/>
    <mergeCell ref="E90:I90"/>
    <mergeCell ref="E86:I86"/>
    <mergeCell ref="E91:I91"/>
    <mergeCell ref="E88:I88"/>
    <mergeCell ref="A85:I85"/>
    <mergeCell ref="A89:D89"/>
    <mergeCell ref="E89:I89"/>
    <mergeCell ref="A88:D88"/>
    <mergeCell ref="A87:D87"/>
    <mergeCell ref="A86:D86"/>
    <mergeCell ref="E87:I87"/>
    <mergeCell ref="A96:I96"/>
    <mergeCell ref="L71:L72"/>
    <mergeCell ref="J71:J72"/>
    <mergeCell ref="A70:I70"/>
    <mergeCell ref="A41:D41"/>
    <mergeCell ref="A42:D42"/>
    <mergeCell ref="A46:D46"/>
    <mergeCell ref="A66:D66"/>
    <mergeCell ref="E52:F52"/>
    <mergeCell ref="E53:F53"/>
    <mergeCell ref="A62:D62"/>
    <mergeCell ref="A54:D54"/>
    <mergeCell ref="A53:D53"/>
    <mergeCell ref="A64:D64"/>
    <mergeCell ref="A65:D65"/>
    <mergeCell ref="E45:F45"/>
    <mergeCell ref="A45:D45"/>
    <mergeCell ref="E46:F46"/>
    <mergeCell ref="A51:D51"/>
    <mergeCell ref="E50:F50"/>
    <mergeCell ref="E51:F51"/>
    <mergeCell ref="A48:D48"/>
    <mergeCell ref="A93:D93"/>
    <mergeCell ref="E93:I93"/>
    <mergeCell ref="D97:E97"/>
    <mergeCell ref="G22:H22"/>
    <mergeCell ref="E75:F75"/>
    <mergeCell ref="E76:F76"/>
    <mergeCell ref="A58:D58"/>
    <mergeCell ref="F98:I98"/>
    <mergeCell ref="F100:I100"/>
    <mergeCell ref="D100:E100"/>
    <mergeCell ref="F99:I99"/>
    <mergeCell ref="A49:D49"/>
    <mergeCell ref="A47:D47"/>
    <mergeCell ref="E94:I94"/>
    <mergeCell ref="A77:D77"/>
    <mergeCell ref="A76:D76"/>
    <mergeCell ref="A50:D50"/>
    <mergeCell ref="E48:F48"/>
    <mergeCell ref="E49:F49"/>
    <mergeCell ref="E73:F73"/>
    <mergeCell ref="E74:F74"/>
    <mergeCell ref="A52:D52"/>
    <mergeCell ref="A69:L69"/>
    <mergeCell ref="K71:K72"/>
    <mergeCell ref="A71:D72"/>
    <mergeCell ref="J25:L25"/>
    <mergeCell ref="A95:L95"/>
    <mergeCell ref="A94:D94"/>
    <mergeCell ref="J3:J4"/>
    <mergeCell ref="B25:C25"/>
    <mergeCell ref="E25:F25"/>
    <mergeCell ref="A40:I40"/>
    <mergeCell ref="E1:I4"/>
    <mergeCell ref="A19:F19"/>
    <mergeCell ref="J19:K19"/>
    <mergeCell ref="A23:L23"/>
    <mergeCell ref="A20:F20"/>
    <mergeCell ref="A21:F21"/>
    <mergeCell ref="H25:I25"/>
    <mergeCell ref="E11:I11"/>
    <mergeCell ref="K11:L11"/>
    <mergeCell ref="A14:D14"/>
    <mergeCell ref="A15:D15"/>
    <mergeCell ref="A18:F18"/>
    <mergeCell ref="J22:K22"/>
    <mergeCell ref="A91:D91"/>
    <mergeCell ref="A84:L84"/>
    <mergeCell ref="A92:D92"/>
    <mergeCell ref="E92:I92"/>
    <mergeCell ref="A90:D90"/>
    <mergeCell ref="D98:E98"/>
    <mergeCell ref="D99:E99"/>
    <mergeCell ref="A24:I24"/>
    <mergeCell ref="E15:L15"/>
    <mergeCell ref="E12:L12"/>
    <mergeCell ref="J20:K20"/>
    <mergeCell ref="E14:L14"/>
    <mergeCell ref="A101:L101"/>
    <mergeCell ref="A13:D13"/>
    <mergeCell ref="E13:I13"/>
    <mergeCell ref="K13:L13"/>
    <mergeCell ref="E71:F72"/>
    <mergeCell ref="E41:F42"/>
    <mergeCell ref="E47:F47"/>
    <mergeCell ref="G71:I71"/>
    <mergeCell ref="E77:F77"/>
    <mergeCell ref="A81:D81"/>
    <mergeCell ref="A78:D78"/>
    <mergeCell ref="A73:D73"/>
    <mergeCell ref="A74:D74"/>
    <mergeCell ref="A75:D75"/>
    <mergeCell ref="A80:D80"/>
    <mergeCell ref="A100:B100"/>
    <mergeCell ref="F97:I97"/>
  </mergeCells>
  <phoneticPr fontId="0" type="noConversion"/>
  <pageMargins left="0.39370078740157483" right="0.39370078740157483" top="0.59055118110236227" bottom="0.51181102362204722" header="0" footer="0.31496062992125984"/>
  <pageSetup paperSize="9" scale="79" fitToHeight="2" orientation="portrait" r:id="rId1"/>
  <headerFooter alignWithMargins="0">
    <oddHeader>&amp;CVerrechnungsrapport für ABC-Einsätze gemäss Tarifordnung AWEL / GVZ vom 17. September 2025</oddHeader>
    <oddFooter>&amp;LSeite &amp;P von &amp;N&amp;C17. Dezember 2025&amp;RVersion V4.0</oddFooter>
  </headerFooter>
  <rowBreaks count="1" manualBreakCount="1">
    <brk id="69" max="11" man="1"/>
  </row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ABC-Verrechnungsrapport</vt:lpstr>
      <vt:lpstr>'ABC-Verrechnungsrapport'!Druckbereich</vt:lpstr>
    </vt:vector>
  </TitlesOfParts>
  <Company>GVZ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cspoerri</dc:creator>
  <cp:lastModifiedBy>Doris Elsässer</cp:lastModifiedBy>
  <cp:lastPrinted>2025-12-15T09:23:48Z</cp:lastPrinted>
  <dcterms:created xsi:type="dcterms:W3CDTF">2009-05-12T14:09:13Z</dcterms:created>
  <dcterms:modified xsi:type="dcterms:W3CDTF">2025-12-17T10:29:09Z</dcterms:modified>
</cp:coreProperties>
</file>