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135" windowWidth="16125" windowHeight="12495" activeTab="0"/>
  </bookViews>
  <sheets>
    <sheet name="Verkehr-Verrechnungsrapport" sheetId="1" r:id="rId1"/>
  </sheets>
  <definedNames>
    <definedName name="_xlnm.Print_Area" localSheetId="0">'Verkehr-Verrechnungsrapport'!$A$1:$L$119</definedName>
  </definedNames>
  <calcPr fullCalcOnLoad="1"/>
</workbook>
</file>

<file path=xl/comments1.xml><?xml version="1.0" encoding="utf-8"?>
<comments xmlns="http://schemas.openxmlformats.org/spreadsheetml/2006/main">
  <authors>
    <author>cspoerri</author>
    <author>Christian Sp?rri</author>
  </authors>
  <commentList>
    <comment ref="B35" authorId="0">
      <text>
        <r>
          <rPr>
            <b/>
            <sz val="8"/>
            <rFont val="Tahoma"/>
            <family val="2"/>
          </rPr>
          <t>GVZ:</t>
        </r>
        <r>
          <rPr>
            <sz val="8"/>
            <rFont val="Tahoma"/>
            <family val="2"/>
          </rPr>
          <t xml:space="preserve">
Name der einsatzleistenden Feuerwehr</t>
        </r>
      </text>
    </comment>
    <comment ref="E8" authorId="1">
      <text>
        <r>
          <rPr>
            <b/>
            <sz val="8"/>
            <rFont val="Tahoma"/>
            <family val="2"/>
          </rPr>
          <t xml:space="preserve">GVZ:
</t>
        </r>
        <r>
          <rPr>
            <sz val="8"/>
            <rFont val="Tahoma"/>
            <family val="2"/>
          </rPr>
          <t>Bitte wenn möglich den Einsatzleiter angeben. Dies vereinfacht allfällige Rückfragen zu dem Einsatz.</t>
        </r>
        <r>
          <rPr>
            <sz val="9"/>
            <rFont val="Tahoma"/>
            <family val="2"/>
          </rPr>
          <t xml:space="preserve">
</t>
        </r>
      </text>
    </comment>
    <comment ref="E9" authorId="1">
      <text>
        <r>
          <rPr>
            <b/>
            <sz val="8"/>
            <rFont val="Tahoma"/>
            <family val="2"/>
          </rPr>
          <t xml:space="preserve">GVZ:
</t>
        </r>
        <r>
          <rPr>
            <sz val="8"/>
            <rFont val="Tahoma"/>
            <family val="2"/>
          </rPr>
          <t>Mailadresse(n) der Kontaktperson</t>
        </r>
        <r>
          <rPr>
            <sz val="9"/>
            <rFont val="Tahoma"/>
            <family val="2"/>
          </rPr>
          <t xml:space="preserve">
</t>
        </r>
      </text>
    </comment>
    <comment ref="E11" authorId="1">
      <text>
        <r>
          <rPr>
            <b/>
            <sz val="8"/>
            <rFont val="Tahoma"/>
            <family val="2"/>
          </rPr>
          <t>GVZ:</t>
        </r>
        <r>
          <rPr>
            <sz val="8"/>
            <rFont val="Tahoma"/>
            <family val="2"/>
          </rPr>
          <t xml:space="preserve">
z.B. Personenbergung nach Verkehrsunfall</t>
        </r>
      </text>
    </comment>
    <comment ref="A72" authorId="0">
      <text>
        <r>
          <rPr>
            <b/>
            <sz val="8"/>
            <rFont val="Tahoma"/>
            <family val="2"/>
          </rPr>
          <t>GVZ:</t>
        </r>
        <r>
          <rPr>
            <sz val="8"/>
            <rFont val="Tahoma"/>
            <family val="2"/>
          </rPr>
          <t xml:space="preserve">
Ersatz- und Verbrauchsmaterial dürfen nur verrechnet werden, wenn auch wieder Ersatz beschafft wird.</t>
        </r>
      </text>
    </comment>
    <comment ref="A85" authorId="0">
      <text>
        <r>
          <rPr>
            <b/>
            <sz val="8"/>
            <rFont val="Tahoma"/>
            <family val="2"/>
          </rPr>
          <t>GVZ:</t>
        </r>
        <r>
          <rPr>
            <sz val="8"/>
            <rFont val="Tahoma"/>
            <family val="2"/>
          </rPr>
          <t xml:space="preserve">
Drittfirmenrechnungen gibt es bei Verkehrseinsätzen in der Regel nicht. Sollten dennoch welche anfallen (z.B. spezielle Entsorgungskosten) sind die entsprechenden Rechnungen direkt an die GVZ zu adressieren.</t>
        </r>
      </text>
    </comment>
    <comment ref="E73" authorId="0">
      <text>
        <r>
          <rPr>
            <b/>
            <sz val="8"/>
            <rFont val="Tahoma"/>
            <family val="2"/>
          </rPr>
          <t>GVZ:</t>
        </r>
        <r>
          <rPr>
            <sz val="8"/>
            <rFont val="Tahoma"/>
            <family val="2"/>
          </rPr>
          <t xml:space="preserve">
Der Preis richtet sich nach dem GVZ-Lager inkl. MwSt. (ohne Subvention). Sofern nicht am Lager erhältlich gilt der effektive Einkaufspreis.</t>
        </r>
      </text>
    </comment>
    <comment ref="G73" authorId="0">
      <text>
        <r>
          <rPr>
            <b/>
            <sz val="8"/>
            <rFont val="Tahoma"/>
            <family val="2"/>
          </rPr>
          <t>GVZ:</t>
        </r>
        <r>
          <rPr>
            <sz val="8"/>
            <rFont val="Tahoma"/>
            <family val="2"/>
          </rPr>
          <t xml:space="preserve">
Anzahl Säcke, Gebinde, Stückzahl etc.</t>
        </r>
      </text>
    </comment>
    <comment ref="A34" authorId="0">
      <text>
        <r>
          <rPr>
            <b/>
            <sz val="8"/>
            <rFont val="Tahoma"/>
            <family val="2"/>
          </rPr>
          <t>GVZ:</t>
        </r>
        <r>
          <rPr>
            <sz val="8"/>
            <rFont val="Tahoma"/>
            <family val="2"/>
          </rPr>
          <t xml:space="preserve">
Die verrechenbare Einsatzzeit für das Personal dauert von der Alarmierung bis zur Entlassung, einschliesslich der Wiederherstellung der Einsatzbereitschaft der Fahrzeuge und Geräte (Retablierung). Die erste angebrochene Einsatzstunde wird als volle Stunde verrechnet. Die weitere Einsatzzeit wird auf die </t>
        </r>
        <r>
          <rPr>
            <b/>
            <sz val="8"/>
            <rFont val="Tahoma"/>
            <family val="2"/>
          </rPr>
          <t>Viertelstunde genau</t>
        </r>
        <r>
          <rPr>
            <sz val="8"/>
            <rFont val="Tahoma"/>
            <family val="2"/>
          </rPr>
          <t xml:space="preserve"> verrechnet.</t>
        </r>
      </text>
    </comment>
    <comment ref="K27" authorId="0">
      <text>
        <r>
          <rPr>
            <b/>
            <sz val="8"/>
            <rFont val="Tahoma"/>
            <family val="2"/>
          </rPr>
          <t>GVZ:</t>
        </r>
        <r>
          <rPr>
            <sz val="8"/>
            <rFont val="Tahoma"/>
            <family val="2"/>
          </rPr>
          <t xml:space="preserve">
Dieser Betrag kann von der Gemeinde der GVZ in Rechnung gestellt werden.</t>
        </r>
      </text>
    </comment>
    <comment ref="A52" authorId="0">
      <text>
        <r>
          <rPr>
            <b/>
            <sz val="8"/>
            <rFont val="Tahoma"/>
            <family val="2"/>
          </rPr>
          <t>GVZ:</t>
        </r>
        <r>
          <rPr>
            <sz val="8"/>
            <rFont val="Tahoma"/>
            <family val="2"/>
          </rPr>
          <t xml:space="preserve">
Die verrechenbare Einsatzzeit beginnt mit der Ausfahrt des Fahrzeuges aus dem Feuerwehrlokal und endet mit dessen Rückkehr. Erfolgt die Verrechnung nach Einsatzstunden, wird die erste angebrochene Einsatzstunde als volle Stunde verrechnet. Die weitere Einsatzzeit wird auf die </t>
        </r>
        <r>
          <rPr>
            <b/>
            <sz val="8"/>
            <rFont val="Tahoma"/>
            <family val="2"/>
          </rPr>
          <t>Viertelstunde genau</t>
        </r>
        <r>
          <rPr>
            <sz val="8"/>
            <rFont val="Tahoma"/>
            <family val="2"/>
          </rPr>
          <t xml:space="preserve"> verrechnet.</t>
        </r>
      </text>
    </comment>
    <comment ref="A14" authorId="0">
      <text>
        <r>
          <rPr>
            <b/>
            <sz val="8"/>
            <rFont val="Tahoma"/>
            <family val="2"/>
          </rPr>
          <t>GVZ:</t>
        </r>
        <r>
          <rPr>
            <sz val="8"/>
            <rFont val="Tahoma"/>
            <family val="2"/>
          </rPr>
          <t xml:space="preserve">
Hier sind sämtliche Hilfeleistungsempfänger/innen (Fahrzeuge) von Verkehrseinsätzen (Rettungen, Fahrzeugbrände etc.) aufzuführen.</t>
        </r>
      </text>
    </comment>
    <comment ref="E10" authorId="0">
      <text>
        <r>
          <rPr>
            <b/>
            <sz val="8"/>
            <rFont val="Tahoma"/>
            <family val="2"/>
          </rPr>
          <t>GVZ:</t>
        </r>
        <r>
          <rPr>
            <sz val="8"/>
            <rFont val="Tahoma"/>
            <family val="2"/>
          </rPr>
          <t xml:space="preserve">
z.B. Felix Muster, Kapo, PS Wädenswil</t>
        </r>
      </text>
    </comment>
    <comment ref="J15" authorId="0">
      <text>
        <r>
          <rPr>
            <b/>
            <sz val="8"/>
            <rFont val="Tahoma"/>
            <family val="2"/>
          </rPr>
          <t>GVZ:</t>
        </r>
        <r>
          <rPr>
            <sz val="8"/>
            <rFont val="Tahoma"/>
            <family val="2"/>
          </rPr>
          <t xml:space="preserve">
Der Einsatzleiter teilt jedem Hilfeleistungsempfänger-Fahrzeug den entsprechenden Anteil am Gesamteinsatz in %-Angabe zu. Dies erfolgt nach bestem Wissen und Gewissen des Einsatzleiters. Entscheide sind endgültig.
Ist nur ein Fahrzeug betroffen:
Anteil = 100%</t>
        </r>
      </text>
    </comment>
    <comment ref="E15" authorId="0">
      <text>
        <r>
          <rPr>
            <b/>
            <sz val="8"/>
            <rFont val="Tahoma"/>
            <family val="2"/>
          </rPr>
          <t>GVZ:</t>
        </r>
        <r>
          <rPr>
            <sz val="8"/>
            <rFont val="Tahoma"/>
            <family val="2"/>
          </rPr>
          <t xml:space="preserve">
Bitte </t>
        </r>
        <r>
          <rPr>
            <b/>
            <sz val="8"/>
            <rFont val="Tahoma"/>
            <family val="2"/>
          </rPr>
          <t>zwingend</t>
        </r>
        <r>
          <rPr>
            <sz val="8"/>
            <rFont val="Tahoma"/>
            <family val="2"/>
          </rPr>
          <t xml:space="preserve"> korrektes Fahrzeugkennzeichen angeben!</t>
        </r>
      </text>
    </comment>
    <comment ref="G15" authorId="0">
      <text>
        <r>
          <rPr>
            <b/>
            <sz val="8"/>
            <rFont val="Tahoma"/>
            <family val="2"/>
          </rPr>
          <t>GVZ:</t>
        </r>
        <r>
          <rPr>
            <sz val="8"/>
            <rFont val="Tahoma"/>
            <family val="2"/>
          </rPr>
          <t xml:space="preserve">
z.B. Skoda Octavia, 2 eingeklemmte Personen etc.</t>
        </r>
      </text>
    </comment>
    <comment ref="A15" authorId="0">
      <text>
        <r>
          <rPr>
            <b/>
            <sz val="8"/>
            <rFont val="Tahoma"/>
            <family val="2"/>
          </rPr>
          <t>GVZ:</t>
        </r>
        <r>
          <rPr>
            <sz val="8"/>
            <rFont val="Tahoma"/>
            <family val="2"/>
          </rPr>
          <t xml:space="preserve">
Wenn vorhanden, Angaben wie z.B.:
- Name(n) der geretteten Person(en)
- Fahrzeuglenker/in
- Fahrzeughalter/in
mit entsprechendem Vermerk.
Beispiel:
Felix Muster, eingeklemmter Lenker</t>
        </r>
      </text>
    </comment>
    <comment ref="K10" authorId="0">
      <text>
        <r>
          <rPr>
            <b/>
            <sz val="8"/>
            <rFont val="Tahoma"/>
            <family val="2"/>
          </rPr>
          <t>GVZ:</t>
        </r>
        <r>
          <rPr>
            <sz val="8"/>
            <rFont val="Tahoma"/>
            <family val="2"/>
          </rPr>
          <t xml:space="preserve">
Falls vorhanden, Telefonnummer des rapportierenden Polizisten.</t>
        </r>
      </text>
    </comment>
    <comment ref="A27" authorId="0">
      <text>
        <r>
          <rPr>
            <b/>
            <sz val="8"/>
            <rFont val="Tahoma"/>
            <family val="2"/>
          </rPr>
          <t>GVZ:</t>
        </r>
        <r>
          <rPr>
            <sz val="8"/>
            <rFont val="Tahoma"/>
            <family val="2"/>
          </rPr>
          <t xml:space="preserve">
Der Gemeindebetrag in der </t>
        </r>
        <r>
          <rPr>
            <sz val="8"/>
            <color indexed="48"/>
            <rFont val="Tahoma"/>
            <family val="2"/>
          </rPr>
          <t>blauen Spalte</t>
        </r>
        <r>
          <rPr>
            <sz val="8"/>
            <rFont val="Tahoma"/>
            <family val="2"/>
          </rPr>
          <t xml:space="preserve"> kann von der Gemeinde der GVZ in Rechnung gestellt werden.</t>
        </r>
      </text>
    </comment>
    <comment ref="C38" authorId="0">
      <text>
        <r>
          <rPr>
            <b/>
            <sz val="8"/>
            <rFont val="Tahoma"/>
            <family val="2"/>
          </rPr>
          <t>GVZ:</t>
        </r>
        <r>
          <rPr>
            <sz val="8"/>
            <rFont val="Tahoma"/>
            <family val="2"/>
          </rPr>
          <t xml:space="preserve">
Soldansatz gemäss der Entschädigungsverordnung derGemeinde</t>
        </r>
      </text>
    </comment>
    <comment ref="B38" authorId="0">
      <text>
        <r>
          <rPr>
            <b/>
            <sz val="8"/>
            <rFont val="Tahoma"/>
            <family val="2"/>
          </rPr>
          <t xml:space="preserve">GVZ:
</t>
        </r>
        <r>
          <rPr>
            <sz val="8"/>
            <rFont val="Tahoma"/>
            <family val="2"/>
          </rPr>
          <t>erste Stunde = volle Stunde
danach auf Viertelstunde genau
z.B.:
1 h 10 min = 1 1/4 h (1.25 h)
2 h 35 min = 2 3/4 h (2.75 h)</t>
        </r>
      </text>
    </comment>
    <comment ref="A48" authorId="0">
      <text>
        <r>
          <rPr>
            <b/>
            <sz val="8"/>
            <rFont val="Tahoma"/>
            <family val="2"/>
          </rPr>
          <t>GVZ:</t>
        </r>
        <r>
          <rPr>
            <sz val="8"/>
            <rFont val="Tahoma"/>
            <family val="2"/>
          </rPr>
          <t xml:space="preserve">
Nur von GVZ-Strassenrettungsstützpunkten auszufüllen!</t>
        </r>
      </text>
    </comment>
    <comment ref="G53" authorId="0">
      <text>
        <r>
          <rPr>
            <b/>
            <sz val="8"/>
            <rFont val="Tahoma"/>
            <family val="2"/>
          </rPr>
          <t xml:space="preserve">GVZ:
</t>
        </r>
        <r>
          <rPr>
            <sz val="8"/>
            <rFont val="Tahoma"/>
            <family val="2"/>
          </rPr>
          <t>erste Stunde = volle Stunde
danach auf Viertelstunde genau
z.B.:
1 h 10 min = 1 1/4 h (1.25 h)
2 h 35 min = 2 3/4 h (2.75 h)</t>
        </r>
      </text>
    </comment>
    <comment ref="K14" authorId="0">
      <text>
        <r>
          <rPr>
            <b/>
            <sz val="8"/>
            <rFont val="Tahoma"/>
            <family val="2"/>
          </rPr>
          <t>GVZ:</t>
        </r>
        <r>
          <rPr>
            <sz val="8"/>
            <rFont val="Tahoma"/>
            <family val="2"/>
          </rPr>
          <t xml:space="preserve">
maximal 100% möglich</t>
        </r>
      </text>
    </comment>
  </commentList>
</comments>
</file>

<file path=xl/sharedStrings.xml><?xml version="1.0" encoding="utf-8"?>
<sst xmlns="http://schemas.openxmlformats.org/spreadsheetml/2006/main" count="123" uniqueCount="73">
  <si>
    <t>Anzahl
AdF</t>
  </si>
  <si>
    <t>Anzahl
Stunden</t>
  </si>
  <si>
    <t>Kreislaufgeräte inkl. Prüfung und Wartung</t>
  </si>
  <si>
    <t>Fahrzeuge- und Gerätekosten</t>
  </si>
  <si>
    <t>GVZ Kostenrückführungsanteil</t>
  </si>
  <si>
    <t>Personalkosten Angehörige der Feuerwehr (AdF)</t>
  </si>
  <si>
    <t>Totalbetrag</t>
  </si>
  <si>
    <t>Kostenzusammenstellung</t>
  </si>
  <si>
    <t>Fahrzeug- und Gerätekosten (ohne Personal)</t>
  </si>
  <si>
    <t xml:space="preserve">Fachberater, Piketts, Unternehmungen, Spezialfirmen etc. </t>
  </si>
  <si>
    <t>Gemeinde</t>
  </si>
  <si>
    <t>FW 1</t>
  </si>
  <si>
    <t>FW 2</t>
  </si>
  <si>
    <t>FW 3</t>
  </si>
  <si>
    <t>Anzahl Stunden</t>
  </si>
  <si>
    <t>Ersatz- und Verbrauchsmaterial</t>
  </si>
  <si>
    <t>Anzahl</t>
  </si>
  <si>
    <t>Stückpreis</t>
  </si>
  <si>
    <t>Sold pro
Stunde</t>
  </si>
  <si>
    <t>Betrag</t>
  </si>
  <si>
    <t>GVZ-Fall Nr:</t>
  </si>
  <si>
    <t>Datum</t>
  </si>
  <si>
    <t>Zeit</t>
  </si>
  <si>
    <t>PLZ</t>
  </si>
  <si>
    <t>Ort</t>
  </si>
  <si>
    <t>Strasse, Weiler etc.</t>
  </si>
  <si>
    <t>Kontaktperson für Rückfragen</t>
  </si>
  <si>
    <t>E-Mail Adresse</t>
  </si>
  <si>
    <t>Stichworte zum Ereignis</t>
  </si>
  <si>
    <t>Anteil pro Stunde</t>
  </si>
  <si>
    <t>Bemerkungen</t>
  </si>
  <si>
    <t>Tel. Nr.</t>
  </si>
  <si>
    <t>Rech.-Betrag Gemeinde</t>
  </si>
  <si>
    <t>GVZ Rückführung</t>
  </si>
  <si>
    <t>Fachberater, Unternehmungen, Spezialfirmen</t>
  </si>
  <si>
    <t>Firmenname</t>
  </si>
  <si>
    <t>ausgeführte Arbeit</t>
  </si>
  <si>
    <t>3% Umtrieb</t>
  </si>
  <si>
    <t>Total inkl.
10% Umtrieb</t>
  </si>
  <si>
    <t xml:space="preserve"> -</t>
  </si>
  <si>
    <t>Rapport
eingegangen:</t>
  </si>
  <si>
    <t>Bezeichnung / Gegenstand / Gebinde</t>
  </si>
  <si>
    <t>Total [h]</t>
  </si>
  <si>
    <t>Total
Anzahl</t>
  </si>
  <si>
    <t>Anhänger</t>
  </si>
  <si>
    <t>GVZ subventioniert</t>
  </si>
  <si>
    <t>Autodrehleiter (ADL), min. 25m</t>
  </si>
  <si>
    <t>Einsatzleitfahrzeuge</t>
  </si>
  <si>
    <t>Hochleistungslüfterfahrzeug</t>
  </si>
  <si>
    <t>Hubrettungsfahrzeug</t>
  </si>
  <si>
    <t>Löschcontainer</t>
  </si>
  <si>
    <t>Pionierfahrzeuge (PIF)</t>
  </si>
  <si>
    <t>Universallöschfahrzeug (ULF)</t>
  </si>
  <si>
    <t>Fahrzeuge über 7,5 t, z.B. TLF</t>
  </si>
  <si>
    <t>Fahrzeuge unter 7,5 t</t>
  </si>
  <si>
    <t>Fahrzeuge</t>
  </si>
  <si>
    <t>Containertransportfahrzeug, leer pro Einsatz</t>
  </si>
  <si>
    <t>Kosten zu Gunsten Rückführung GVZ</t>
  </si>
  <si>
    <t>Kosten zu Gunsten der Gemeinden</t>
  </si>
  <si>
    <t>GVZ</t>
  </si>
  <si>
    <t>Eigentümer / 
GVZ-Subvention</t>
  </si>
  <si>
    <t>Tarif
pro Stunde</t>
  </si>
  <si>
    <t>Drittfirmen</t>
  </si>
  <si>
    <t>Kontaktdaten Polizei</t>
  </si>
  <si>
    <t>Kennzeichen</t>
  </si>
  <si>
    <t>Hilfeleistungsempfänger/in</t>
  </si>
  <si>
    <t>%-Anteil am Einsatz</t>
  </si>
  <si>
    <t>Name Hilfeleistungsempfänger/in</t>
  </si>
  <si>
    <t>Fahrzeug / Bemerkungen</t>
  </si>
  <si>
    <t>Für GVZ-Strassenrettungsstützpunkte: Anzahl aufgebotene AdF, welche nicht auf den Schadenplatz ausrückten (gemäss Konzept)</t>
  </si>
  <si>
    <t>Kontrolle [%]</t>
  </si>
  <si>
    <t>Verrechnungsrapport für Verkehr- Einsätze gemäss Tarifordnung
GVZ vom 16. November 2012</t>
  </si>
  <si>
    <t>Personal- und Beratungsaufwand</t>
  </si>
</sst>
</file>

<file path=xl/styles.xml><?xml version="1.0" encoding="utf-8"?>
<styleSheet xmlns="http://schemas.openxmlformats.org/spreadsheetml/2006/main">
  <numFmts count="2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quot;Fr.&quot;\ *#\'##0.00;[Red]&quot;Fr.&quot;\ \-#,##0.00"/>
    <numFmt numFmtId="174" formatCode="&quot;Fr.&quot;\ * #,##0.00;[Red]&quot;Fr.&quot;\ \-#,##0.00"/>
    <numFmt numFmtId="175" formatCode="_ &quot;Fr.&quot;\ #,##0.00;[Red]&quot;Fr.&quot;\ \-#,##0.00"/>
    <numFmt numFmtId="176" formatCode="_ &quot;Fr.&quot;\ * \ #,##0.00;[Red]&quot;Fr.&quot;\ \-#,##0.00"/>
    <numFmt numFmtId="177" formatCode="&quot;Fr.&quot;\ * \ #,##0.00;[Red]&quot;Fr.&quot;\ \-#,##0.00"/>
    <numFmt numFmtId="178" formatCode="&quot;Fr.&quot;* \ #,##0.00;[Red]&quot;Fr.&quot;\ \-#,##0.00"/>
    <numFmt numFmtId="179" formatCode="&quot;Fr.&quot;*#\'##0.00;[Red]&quot;Fr.&quot;\ \-#,##0.00"/>
    <numFmt numFmtId="180" formatCode="&quot;Fr.&quot;* #,##0.00;[Red]&quot;Fr.&quot;\ \-#,##0.00"/>
  </numFmts>
  <fonts count="59">
    <font>
      <sz val="10"/>
      <name val="Arial"/>
      <family val="0"/>
    </font>
    <font>
      <b/>
      <sz val="10"/>
      <name val="Arial"/>
      <family val="2"/>
    </font>
    <font>
      <sz val="10"/>
      <color indexed="48"/>
      <name val="Arial"/>
      <family val="2"/>
    </font>
    <font>
      <sz val="9"/>
      <name val="Arial"/>
      <family val="2"/>
    </font>
    <font>
      <b/>
      <sz val="12"/>
      <color indexed="9"/>
      <name val="Arial"/>
      <family val="2"/>
    </font>
    <font>
      <sz val="10"/>
      <color indexed="9"/>
      <name val="Arial"/>
      <family val="2"/>
    </font>
    <font>
      <b/>
      <sz val="13"/>
      <name val="Arial"/>
      <family val="2"/>
    </font>
    <font>
      <b/>
      <sz val="10"/>
      <color indexed="9"/>
      <name val="Arial"/>
      <family val="2"/>
    </font>
    <font>
      <sz val="8"/>
      <name val="Tahoma"/>
      <family val="2"/>
    </font>
    <font>
      <b/>
      <sz val="8"/>
      <name val="Tahoma"/>
      <family val="2"/>
    </font>
    <font>
      <sz val="9"/>
      <name val="Tahoma"/>
      <family val="2"/>
    </font>
    <font>
      <sz val="8"/>
      <color indexed="48"/>
      <name val="Tahoma"/>
      <family val="2"/>
    </font>
    <font>
      <b/>
      <sz val="10"/>
      <color indexed="4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62"/>
      <name val="Arial"/>
      <family val="2"/>
    </font>
    <font>
      <b/>
      <sz val="13"/>
      <color indexed="8"/>
      <name val="Arial"/>
      <family val="0"/>
    </font>
    <font>
      <sz val="10"/>
      <color indexed="8"/>
      <name val="Arial"/>
      <family val="0"/>
    </font>
    <font>
      <sz val="11"/>
      <color indexed="8"/>
      <name val="Arial"/>
      <family val="0"/>
    </font>
    <font>
      <b/>
      <sz val="11"/>
      <color indexed="8"/>
      <name val="Arial"/>
      <family val="0"/>
    </font>
    <font>
      <b/>
      <sz val="11"/>
      <color indexed="12"/>
      <name val="Arial"/>
      <family val="0"/>
    </font>
    <font>
      <sz val="12"/>
      <color indexed="8"/>
      <name val="Arial"/>
      <family val="0"/>
    </font>
    <font>
      <b/>
      <sz val="12"/>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3" tint="0.39998000860214233"/>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8"/>
        <bgColor indexed="64"/>
      </patternFill>
    </fill>
    <fill>
      <patternFill patternType="solid">
        <fgColor indexed="41"/>
        <bgColor indexed="64"/>
      </patternFill>
    </fill>
    <fill>
      <patternFill patternType="solid">
        <fgColor indexed="55"/>
        <bgColor indexed="64"/>
      </patternFill>
    </fill>
  </fills>
  <borders count="7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medium"/>
      <right style="thin"/>
      <top style="thin"/>
      <bottom style="thin"/>
    </border>
    <border>
      <left>
        <color indexed="63"/>
      </left>
      <right>
        <color indexed="63"/>
      </right>
      <top>
        <color indexed="63"/>
      </top>
      <bottom style="medium"/>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medium"/>
      <right style="thin"/>
      <top style="thin"/>
      <bottom style="mediu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thin"/>
      <top>
        <color indexed="63"/>
      </top>
      <bottom style="thin"/>
    </border>
    <border>
      <left style="medium"/>
      <right style="thin"/>
      <top>
        <color indexed="63"/>
      </top>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style="medium"/>
      <bottom style="medium"/>
    </border>
    <border>
      <left>
        <color indexed="63"/>
      </left>
      <right style="medium"/>
      <top>
        <color indexed="63"/>
      </top>
      <bottom style="medium"/>
    </border>
    <border>
      <left>
        <color indexed="63"/>
      </left>
      <right style="medium"/>
      <top>
        <color indexed="63"/>
      </top>
      <bottom>
        <color indexed="63"/>
      </bottom>
    </border>
    <border>
      <left style="thin"/>
      <right style="medium"/>
      <top style="medium"/>
      <bottom>
        <color indexed="63"/>
      </bottom>
    </border>
    <border>
      <left style="thin"/>
      <right style="medium"/>
      <top>
        <color indexed="63"/>
      </top>
      <bottom>
        <color indexed="63"/>
      </bottom>
    </border>
    <border>
      <left>
        <color indexed="63"/>
      </left>
      <right style="medium"/>
      <top style="medium"/>
      <bottom style="medium"/>
    </border>
    <border>
      <left>
        <color indexed="63"/>
      </left>
      <right>
        <color indexed="63"/>
      </right>
      <top style="medium"/>
      <bottom style="medium"/>
    </border>
    <border>
      <left style="thin"/>
      <right style="thin"/>
      <top style="thin"/>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thin"/>
      <right style="thin"/>
      <top style="medium"/>
      <bottom>
        <color indexed="63"/>
      </bottom>
    </border>
    <border>
      <left style="thin"/>
      <right>
        <color indexed="63"/>
      </right>
      <top style="medium"/>
      <bottom style="thin"/>
    </border>
    <border>
      <left style="thin"/>
      <right>
        <color indexed="63"/>
      </right>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medium"/>
      <bottom style="mediu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color indexed="63"/>
      </left>
      <right style="medium"/>
      <top style="medium"/>
      <bottom style="thin"/>
    </border>
    <border>
      <left>
        <color indexed="63"/>
      </left>
      <right style="medium"/>
      <top style="thin"/>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283">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wrapText="1"/>
    </xf>
    <xf numFmtId="0" fontId="0" fillId="0" borderId="13" xfId="0"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2" fillId="0" borderId="0" xfId="0" applyFont="1" applyAlignment="1">
      <alignment/>
    </xf>
    <xf numFmtId="0" fontId="0" fillId="0" borderId="0" xfId="0" applyBorder="1" applyAlignment="1">
      <alignment horizontal="center"/>
    </xf>
    <xf numFmtId="0" fontId="2" fillId="0" borderId="13" xfId="0" applyFont="1" applyBorder="1" applyAlignment="1">
      <alignment horizontal="center"/>
    </xf>
    <xf numFmtId="0" fontId="1" fillId="0" borderId="16" xfId="0" applyFont="1" applyBorder="1" applyAlignment="1">
      <alignment/>
    </xf>
    <xf numFmtId="167" fontId="1" fillId="0" borderId="0" xfId="0" applyNumberFormat="1" applyFont="1" applyFill="1" applyAlignment="1">
      <alignment/>
    </xf>
    <xf numFmtId="0" fontId="0" fillId="33" borderId="12" xfId="0" applyFill="1" applyBorder="1" applyAlignment="1">
      <alignment horizontal="right"/>
    </xf>
    <xf numFmtId="0" fontId="0" fillId="33" borderId="0" xfId="0" applyFill="1" applyBorder="1" applyAlignment="1">
      <alignment horizontal="right"/>
    </xf>
    <xf numFmtId="0" fontId="1" fillId="0" borderId="0" xfId="0" applyFont="1" applyBorder="1" applyAlignment="1">
      <alignment horizontal="center" vertical="center"/>
    </xf>
    <xf numFmtId="0" fontId="1" fillId="0" borderId="17" xfId="0" applyFont="1" applyBorder="1" applyAlignment="1">
      <alignment/>
    </xf>
    <xf numFmtId="0" fontId="1" fillId="0" borderId="1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vertical="center" wrapText="1"/>
    </xf>
    <xf numFmtId="0" fontId="0" fillId="0" borderId="0" xfId="0" applyFont="1" applyBorder="1" applyAlignment="1">
      <alignment/>
    </xf>
    <xf numFmtId="0" fontId="1" fillId="0" borderId="16" xfId="0" applyFont="1" applyBorder="1" applyAlignment="1">
      <alignment horizontal="left"/>
    </xf>
    <xf numFmtId="0" fontId="1" fillId="0" borderId="20" xfId="0" applyFont="1" applyBorder="1" applyAlignment="1">
      <alignment/>
    </xf>
    <xf numFmtId="0" fontId="1" fillId="0" borderId="21" xfId="0" applyFont="1" applyBorder="1" applyAlignment="1">
      <alignment/>
    </xf>
    <xf numFmtId="0" fontId="1" fillId="0" borderId="17" xfId="0" applyFont="1" applyBorder="1" applyAlignment="1">
      <alignment horizontal="left"/>
    </xf>
    <xf numFmtId="0" fontId="5" fillId="34" borderId="20" xfId="0" applyFont="1" applyFill="1" applyBorder="1" applyAlignment="1">
      <alignment horizontal="center"/>
    </xf>
    <xf numFmtId="0" fontId="1" fillId="0" borderId="10" xfId="0" applyFont="1" applyFill="1" applyBorder="1" applyAlignment="1">
      <alignment horizontal="center"/>
    </xf>
    <xf numFmtId="0" fontId="1" fillId="0" borderId="22" xfId="0" applyFont="1" applyFill="1" applyBorder="1" applyAlignment="1">
      <alignment horizontal="center"/>
    </xf>
    <xf numFmtId="0" fontId="1" fillId="0" borderId="12"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wrapText="1"/>
    </xf>
    <xf numFmtId="0" fontId="1" fillId="0" borderId="24" xfId="0" applyFont="1" applyBorder="1" applyAlignment="1">
      <alignment horizontal="center" wrapText="1"/>
    </xf>
    <xf numFmtId="0" fontId="1" fillId="0" borderId="25" xfId="0" applyFont="1" applyBorder="1" applyAlignment="1">
      <alignment horizontal="center" wrapText="1"/>
    </xf>
    <xf numFmtId="0" fontId="1" fillId="0" borderId="23" xfId="0" applyFont="1" applyFill="1" applyBorder="1" applyAlignment="1">
      <alignment horizontal="center" wrapText="1"/>
    </xf>
    <xf numFmtId="0" fontId="1" fillId="0" borderId="24" xfId="0" applyFont="1" applyFill="1" applyBorder="1" applyAlignment="1">
      <alignment horizontal="center" wrapText="1"/>
    </xf>
    <xf numFmtId="0" fontId="1" fillId="0" borderId="25" xfId="0" applyFont="1" applyFill="1" applyBorder="1" applyAlignment="1">
      <alignment horizontal="center" vertical="center" wrapText="1"/>
    </xf>
    <xf numFmtId="0" fontId="1" fillId="0" borderId="26" xfId="0" applyFont="1" applyBorder="1" applyAlignment="1">
      <alignment horizontal="center"/>
    </xf>
    <xf numFmtId="0" fontId="0" fillId="0" borderId="27" xfId="0" applyBorder="1" applyAlignment="1">
      <alignment horizontal="center"/>
    </xf>
    <xf numFmtId="0" fontId="0" fillId="35" borderId="27" xfId="0" applyFill="1" applyBorder="1" applyAlignment="1" applyProtection="1">
      <alignment horizontal="center"/>
      <protection locked="0"/>
    </xf>
    <xf numFmtId="174" fontId="0" fillId="0" borderId="27" xfId="0" applyNumberFormat="1" applyBorder="1" applyAlignment="1">
      <alignment/>
    </xf>
    <xf numFmtId="174" fontId="0" fillId="0" borderId="28" xfId="0" applyNumberFormat="1" applyBorder="1" applyAlignment="1">
      <alignment/>
    </xf>
    <xf numFmtId="0" fontId="0" fillId="35" borderId="13" xfId="0" applyFill="1" applyBorder="1" applyAlignment="1" applyProtection="1">
      <alignment horizontal="center"/>
      <protection locked="0"/>
    </xf>
    <xf numFmtId="0" fontId="0" fillId="0" borderId="29" xfId="0" applyBorder="1" applyAlignment="1">
      <alignment horizontal="center"/>
    </xf>
    <xf numFmtId="0" fontId="2" fillId="35" borderId="13" xfId="0" applyFont="1" applyFill="1" applyBorder="1" applyAlignment="1" applyProtection="1">
      <alignment horizontal="center"/>
      <protection locked="0"/>
    </xf>
    <xf numFmtId="0" fontId="2" fillId="0" borderId="27" xfId="0" applyFont="1" applyBorder="1" applyAlignment="1">
      <alignment horizontal="center"/>
    </xf>
    <xf numFmtId="0" fontId="2" fillId="0" borderId="29" xfId="0" applyFont="1" applyBorder="1" applyAlignment="1">
      <alignment horizontal="center"/>
    </xf>
    <xf numFmtId="0" fontId="0" fillId="35" borderId="13" xfId="0" applyNumberFormat="1" applyFill="1" applyBorder="1" applyAlignment="1" applyProtection="1">
      <alignment horizontal="center"/>
      <protection locked="0"/>
    </xf>
    <xf numFmtId="0" fontId="0" fillId="0" borderId="27" xfId="0" applyNumberFormat="1" applyBorder="1" applyAlignment="1">
      <alignment horizontal="center"/>
    </xf>
    <xf numFmtId="0" fontId="0" fillId="0" borderId="28" xfId="0" applyNumberFormat="1" applyBorder="1" applyAlignment="1">
      <alignment horizontal="center"/>
    </xf>
    <xf numFmtId="0" fontId="0" fillId="0" borderId="30" xfId="0" applyNumberFormat="1" applyBorder="1" applyAlignment="1">
      <alignment horizontal="center"/>
    </xf>
    <xf numFmtId="0" fontId="0" fillId="35" borderId="21" xfId="0" applyNumberFormat="1" applyFill="1" applyBorder="1" applyAlignment="1" applyProtection="1">
      <alignment horizontal="center"/>
      <protection locked="0"/>
    </xf>
    <xf numFmtId="0" fontId="0" fillId="0" borderId="16" xfId="0" applyNumberFormat="1" applyBorder="1" applyAlignment="1">
      <alignment horizontal="center"/>
    </xf>
    <xf numFmtId="0" fontId="0" fillId="0" borderId="17" xfId="0" applyNumberFormat="1" applyBorder="1" applyAlignment="1">
      <alignment horizontal="center"/>
    </xf>
    <xf numFmtId="0" fontId="0" fillId="0" borderId="31" xfId="0" applyNumberFormat="1" applyBorder="1" applyAlignment="1">
      <alignment horizontal="center"/>
    </xf>
    <xf numFmtId="177" fontId="0" fillId="0" borderId="32" xfId="0" applyNumberFormat="1" applyBorder="1" applyAlignment="1">
      <alignment horizontal="right"/>
    </xf>
    <xf numFmtId="177" fontId="1" fillId="36" borderId="19" xfId="0" applyNumberFormat="1" applyFont="1" applyFill="1" applyBorder="1" applyAlignment="1">
      <alignment/>
    </xf>
    <xf numFmtId="177" fontId="0" fillId="0" borderId="25" xfId="0" applyNumberFormat="1" applyBorder="1" applyAlignment="1">
      <alignment/>
    </xf>
    <xf numFmtId="177" fontId="0" fillId="0" borderId="33" xfId="0" applyNumberFormat="1" applyBorder="1" applyAlignment="1">
      <alignment/>
    </xf>
    <xf numFmtId="177" fontId="0" fillId="0" borderId="34" xfId="0" applyNumberFormat="1" applyBorder="1" applyAlignment="1">
      <alignment horizontal="right"/>
    </xf>
    <xf numFmtId="177" fontId="0" fillId="0" borderId="35" xfId="0" applyNumberFormat="1" applyBorder="1" applyAlignment="1">
      <alignment/>
    </xf>
    <xf numFmtId="177" fontId="5" fillId="34" borderId="36" xfId="0" applyNumberFormat="1" applyFont="1" applyFill="1" applyBorder="1" applyAlignment="1">
      <alignment/>
    </xf>
    <xf numFmtId="177" fontId="0" fillId="0" borderId="27" xfId="0" applyNumberFormat="1" applyBorder="1" applyAlignment="1">
      <alignment/>
    </xf>
    <xf numFmtId="177" fontId="0" fillId="0" borderId="28" xfId="0" applyNumberFormat="1" applyBorder="1" applyAlignment="1">
      <alignment/>
    </xf>
    <xf numFmtId="177" fontId="0" fillId="0" borderId="23" xfId="0" applyNumberFormat="1" applyBorder="1" applyAlignment="1">
      <alignment/>
    </xf>
    <xf numFmtId="177" fontId="0" fillId="0" borderId="24" xfId="0" applyNumberFormat="1" applyBorder="1" applyAlignment="1">
      <alignment/>
    </xf>
    <xf numFmtId="177" fontId="0" fillId="0" borderId="13" xfId="0" applyNumberFormat="1" applyBorder="1" applyAlignment="1">
      <alignment/>
    </xf>
    <xf numFmtId="177" fontId="0" fillId="35" borderId="27" xfId="0" applyNumberFormat="1" applyFill="1" applyBorder="1" applyAlignment="1" applyProtection="1">
      <alignment/>
      <protection locked="0"/>
    </xf>
    <xf numFmtId="177" fontId="3" fillId="0" borderId="37" xfId="0" applyNumberFormat="1" applyFont="1" applyBorder="1" applyAlignment="1">
      <alignment/>
    </xf>
    <xf numFmtId="177" fontId="3" fillId="0" borderId="38" xfId="0" applyNumberFormat="1" applyFont="1" applyBorder="1" applyAlignment="1">
      <alignment/>
    </xf>
    <xf numFmtId="177" fontId="0" fillId="0" borderId="39" xfId="0" applyNumberFormat="1" applyBorder="1" applyAlignment="1">
      <alignment/>
    </xf>
    <xf numFmtId="177" fontId="0" fillId="0" borderId="40" xfId="0" applyNumberFormat="1" applyBorder="1" applyAlignment="1">
      <alignment/>
    </xf>
    <xf numFmtId="177" fontId="2" fillId="0" borderId="27" xfId="0" applyNumberFormat="1" applyFont="1" applyBorder="1" applyAlignment="1">
      <alignment/>
    </xf>
    <xf numFmtId="177" fontId="2" fillId="0" borderId="28" xfId="0" applyNumberFormat="1" applyFont="1" applyBorder="1" applyAlignment="1">
      <alignment/>
    </xf>
    <xf numFmtId="174" fontId="0" fillId="0" borderId="0" xfId="0" applyNumberFormat="1" applyAlignment="1">
      <alignment/>
    </xf>
    <xf numFmtId="180" fontId="3" fillId="0" borderId="37" xfId="0" applyNumberFormat="1" applyFont="1" applyBorder="1" applyAlignment="1">
      <alignment/>
    </xf>
    <xf numFmtId="44" fontId="5" fillId="34" borderId="20" xfId="0" applyNumberFormat="1" applyFont="1" applyFill="1" applyBorder="1" applyAlignment="1">
      <alignment horizontal="left"/>
    </xf>
    <xf numFmtId="178" fontId="7" fillId="34" borderId="41" xfId="0" applyNumberFormat="1" applyFont="1" applyFill="1" applyBorder="1" applyAlignment="1">
      <alignment horizontal="right"/>
    </xf>
    <xf numFmtId="177" fontId="5" fillId="34" borderId="42" xfId="0" applyNumberFormat="1" applyFont="1" applyFill="1" applyBorder="1" applyAlignment="1">
      <alignment/>
    </xf>
    <xf numFmtId="0" fontId="0" fillId="35" borderId="43" xfId="0" applyFill="1" applyBorder="1" applyAlignment="1" applyProtection="1">
      <alignment horizontal="center"/>
      <protection locked="0"/>
    </xf>
    <xf numFmtId="178" fontId="7" fillId="36" borderId="44" xfId="0" applyNumberFormat="1" applyFont="1" applyFill="1" applyBorder="1" applyAlignment="1">
      <alignment horizontal="right"/>
    </xf>
    <xf numFmtId="0" fontId="0" fillId="33" borderId="12" xfId="0" applyFont="1" applyFill="1" applyBorder="1" applyAlignment="1">
      <alignment horizontal="right"/>
    </xf>
    <xf numFmtId="0" fontId="0" fillId="0" borderId="11" xfId="0" applyBorder="1" applyAlignment="1">
      <alignment/>
    </xf>
    <xf numFmtId="0" fontId="0" fillId="0" borderId="14" xfId="0" applyBorder="1" applyAlignment="1">
      <alignment/>
    </xf>
    <xf numFmtId="0" fontId="0" fillId="0" borderId="14" xfId="0" applyBorder="1" applyAlignment="1">
      <alignment/>
    </xf>
    <xf numFmtId="178" fontId="5" fillId="36" borderId="36" xfId="0" applyNumberFormat="1" applyFont="1" applyFill="1" applyBorder="1" applyAlignment="1">
      <alignment horizontal="left"/>
    </xf>
    <xf numFmtId="0" fontId="5" fillId="36" borderId="20" xfId="0" applyFont="1" applyFill="1" applyBorder="1" applyAlignment="1">
      <alignment horizontal="center"/>
    </xf>
    <xf numFmtId="0" fontId="0" fillId="33" borderId="27" xfId="0" applyFill="1" applyBorder="1" applyAlignment="1" applyProtection="1">
      <alignment horizontal="right"/>
      <protection/>
    </xf>
    <xf numFmtId="177" fontId="0" fillId="0" borderId="25" xfId="0" applyNumberFormat="1" applyBorder="1" applyAlignment="1">
      <alignment/>
    </xf>
    <xf numFmtId="177" fontId="0" fillId="0" borderId="28" xfId="0" applyNumberFormat="1" applyBorder="1" applyAlignment="1">
      <alignment/>
    </xf>
    <xf numFmtId="177" fontId="7" fillId="36" borderId="41" xfId="0" applyNumberFormat="1" applyFont="1" applyFill="1" applyBorder="1" applyAlignment="1">
      <alignment/>
    </xf>
    <xf numFmtId="177" fontId="0" fillId="0" borderId="17" xfId="0" applyNumberFormat="1" applyBorder="1" applyAlignment="1">
      <alignment/>
    </xf>
    <xf numFmtId="0" fontId="0" fillId="35" borderId="45" xfId="0" applyFill="1" applyBorder="1" applyAlignment="1" applyProtection="1">
      <alignment horizontal="center"/>
      <protection locked="0"/>
    </xf>
    <xf numFmtId="177" fontId="0" fillId="35" borderId="43" xfId="0" applyNumberFormat="1" applyFill="1" applyBorder="1" applyAlignment="1" applyProtection="1">
      <alignment/>
      <protection locked="0"/>
    </xf>
    <xf numFmtId="0" fontId="0" fillId="0" borderId="45" xfId="0" applyBorder="1" applyAlignment="1">
      <alignment horizontal="center"/>
    </xf>
    <xf numFmtId="0" fontId="0" fillId="0" borderId="43" xfId="0" applyBorder="1" applyAlignment="1">
      <alignment horizontal="center"/>
    </xf>
    <xf numFmtId="177" fontId="0" fillId="0" borderId="43" xfId="0" applyNumberFormat="1" applyBorder="1" applyAlignment="1">
      <alignment/>
    </xf>
    <xf numFmtId="174" fontId="0" fillId="0" borderId="43" xfId="0" applyNumberFormat="1" applyBorder="1" applyAlignment="1">
      <alignment/>
    </xf>
    <xf numFmtId="174" fontId="0" fillId="0" borderId="46" xfId="0" applyNumberFormat="1" applyBorder="1" applyAlignment="1">
      <alignment/>
    </xf>
    <xf numFmtId="2" fontId="5" fillId="36" borderId="41" xfId="0" applyNumberFormat="1" applyFont="1" applyFill="1" applyBorder="1" applyAlignment="1">
      <alignment horizontal="center"/>
    </xf>
    <xf numFmtId="0" fontId="0" fillId="35" borderId="47" xfId="0" applyFont="1" applyFill="1" applyBorder="1" applyAlignment="1" applyProtection="1">
      <alignment horizontal="left"/>
      <protection locked="0"/>
    </xf>
    <xf numFmtId="0" fontId="0" fillId="0" borderId="24" xfId="0" applyBorder="1" applyAlignment="1">
      <alignment horizontal="center"/>
    </xf>
    <xf numFmtId="0" fontId="0" fillId="0" borderId="16" xfId="0" applyBorder="1" applyAlignment="1">
      <alignment horizontal="center"/>
    </xf>
    <xf numFmtId="0" fontId="0" fillId="0" borderId="23" xfId="0" applyBorder="1" applyAlignment="1">
      <alignment horizontal="center"/>
    </xf>
    <xf numFmtId="0" fontId="0" fillId="0" borderId="21" xfId="0" applyBorder="1" applyAlignment="1">
      <alignment horizontal="center"/>
    </xf>
    <xf numFmtId="0" fontId="0" fillId="35" borderId="23" xfId="0" applyFill="1" applyBorder="1" applyAlignment="1" applyProtection="1">
      <alignment horizontal="center"/>
      <protection locked="0"/>
    </xf>
    <xf numFmtId="0" fontId="0" fillId="0" borderId="24" xfId="0" applyFill="1" applyBorder="1" applyAlignment="1" applyProtection="1">
      <alignment horizontal="center"/>
      <protection/>
    </xf>
    <xf numFmtId="174" fontId="0" fillId="0" borderId="24" xfId="0" applyNumberFormat="1" applyBorder="1" applyAlignment="1">
      <alignment/>
    </xf>
    <xf numFmtId="174" fontId="0" fillId="0" borderId="25" xfId="0" applyNumberFormat="1" applyBorder="1" applyAlignment="1">
      <alignment/>
    </xf>
    <xf numFmtId="0" fontId="0" fillId="35" borderId="21" xfId="0" applyFill="1" applyBorder="1" applyAlignment="1" applyProtection="1">
      <alignment horizontal="center"/>
      <protection locked="0"/>
    </xf>
    <xf numFmtId="0" fontId="0" fillId="0" borderId="16" xfId="0" applyFill="1" applyBorder="1" applyAlignment="1" applyProtection="1">
      <alignment horizontal="center"/>
      <protection/>
    </xf>
    <xf numFmtId="174" fontId="0" fillId="0" borderId="16" xfId="0" applyNumberFormat="1" applyBorder="1" applyAlignment="1">
      <alignment/>
    </xf>
    <xf numFmtId="174" fontId="0" fillId="0" borderId="17" xfId="0" applyNumberFormat="1" applyBorder="1" applyAlignment="1">
      <alignment/>
    </xf>
    <xf numFmtId="177" fontId="0" fillId="35" borderId="25" xfId="0" applyNumberFormat="1" applyFill="1" applyBorder="1" applyAlignment="1" applyProtection="1">
      <alignment/>
      <protection locked="0"/>
    </xf>
    <xf numFmtId="177" fontId="0" fillId="35" borderId="17" xfId="0" applyNumberFormat="1" applyFill="1" applyBorder="1" applyAlignment="1" applyProtection="1">
      <alignment/>
      <protection locked="0"/>
    </xf>
    <xf numFmtId="177" fontId="0" fillId="0" borderId="17" xfId="0" applyNumberFormat="1" applyBorder="1" applyAlignment="1">
      <alignment/>
    </xf>
    <xf numFmtId="177" fontId="0" fillId="0" borderId="48" xfId="0" applyNumberFormat="1" applyBorder="1" applyAlignment="1">
      <alignment/>
    </xf>
    <xf numFmtId="177" fontId="0" fillId="0" borderId="49" xfId="0" applyNumberFormat="1" applyBorder="1" applyAlignment="1">
      <alignment/>
    </xf>
    <xf numFmtId="0" fontId="0" fillId="0" borderId="50" xfId="0" applyBorder="1" applyAlignment="1">
      <alignment horizontal="left"/>
    </xf>
    <xf numFmtId="0" fontId="0" fillId="0" borderId="51" xfId="0" applyBorder="1" applyAlignment="1">
      <alignment horizontal="left"/>
    </xf>
    <xf numFmtId="0" fontId="0" fillId="0" borderId="52" xfId="0" applyBorder="1" applyAlignment="1">
      <alignment horizontal="left"/>
    </xf>
    <xf numFmtId="0" fontId="0" fillId="0" borderId="29" xfId="0" applyBorder="1" applyAlignment="1">
      <alignment horizontal="left"/>
    </xf>
    <xf numFmtId="0" fontId="0" fillId="0" borderId="53" xfId="0" applyBorder="1" applyAlignment="1">
      <alignment horizontal="left"/>
    </xf>
    <xf numFmtId="0" fontId="0" fillId="0" borderId="0" xfId="0" applyBorder="1" applyAlignment="1">
      <alignment horizontal="left" wrapText="1"/>
    </xf>
    <xf numFmtId="0" fontId="0" fillId="0" borderId="0" xfId="0" applyBorder="1" applyAlignment="1">
      <alignment horizontal="left"/>
    </xf>
    <xf numFmtId="0" fontId="0" fillId="0" borderId="29" xfId="0" applyBorder="1" applyAlignment="1">
      <alignment horizontal="center"/>
    </xf>
    <xf numFmtId="0" fontId="0" fillId="0" borderId="53" xfId="0" applyBorder="1" applyAlignment="1">
      <alignment horizontal="center"/>
    </xf>
    <xf numFmtId="0" fontId="3" fillId="35" borderId="54" xfId="0" applyFont="1" applyFill="1" applyBorder="1" applyAlignment="1" applyProtection="1">
      <alignment horizontal="left"/>
      <protection locked="0"/>
    </xf>
    <xf numFmtId="0" fontId="3" fillId="35" borderId="41" xfId="0" applyFont="1" applyFill="1" applyBorder="1" applyAlignment="1" applyProtection="1">
      <alignment horizontal="left"/>
      <protection locked="0"/>
    </xf>
    <xf numFmtId="0" fontId="3" fillId="0" borderId="54" xfId="0" applyFont="1" applyBorder="1" applyAlignment="1">
      <alignment horizontal="center"/>
    </xf>
    <xf numFmtId="0" fontId="3" fillId="0" borderId="41" xfId="0" applyFont="1" applyBorder="1" applyAlignment="1">
      <alignment horizontal="center"/>
    </xf>
    <xf numFmtId="0" fontId="4" fillId="36" borderId="20" xfId="0" applyFont="1" applyFill="1" applyBorder="1" applyAlignment="1">
      <alignment horizontal="left"/>
    </xf>
    <xf numFmtId="0" fontId="4" fillId="36" borderId="42" xfId="0" applyFont="1" applyFill="1" applyBorder="1" applyAlignment="1">
      <alignment horizontal="left"/>
    </xf>
    <xf numFmtId="0" fontId="0" fillId="0" borderId="42" xfId="0" applyBorder="1" applyAlignment="1">
      <alignment horizontal="left"/>
    </xf>
    <xf numFmtId="0" fontId="0" fillId="0" borderId="14" xfId="0" applyFont="1" applyBorder="1" applyAlignment="1">
      <alignment horizontal="center" vertical="center"/>
    </xf>
    <xf numFmtId="0" fontId="1" fillId="0" borderId="55" xfId="0" applyFont="1" applyBorder="1" applyAlignment="1">
      <alignment horizontal="center" vertical="center" wrapText="1"/>
    </xf>
    <xf numFmtId="0" fontId="1" fillId="0" borderId="34" xfId="0" applyFont="1" applyBorder="1" applyAlignment="1">
      <alignment horizontal="center" vertic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0" fillId="0" borderId="12" xfId="0" applyBorder="1" applyAlignment="1">
      <alignment horizontal="center"/>
    </xf>
    <xf numFmtId="14" fontId="0" fillId="0" borderId="0" xfId="0" applyNumberFormat="1" applyBorder="1" applyAlignment="1">
      <alignment vertical="center"/>
    </xf>
    <xf numFmtId="0" fontId="0" fillId="0" borderId="0" xfId="0" applyAlignment="1">
      <alignment vertical="center"/>
    </xf>
    <xf numFmtId="0" fontId="57" fillId="0" borderId="14" xfId="0" applyFont="1" applyBorder="1" applyAlignment="1" applyProtection="1">
      <alignment horizontal="center" vertical="center"/>
      <protection locked="0"/>
    </xf>
    <xf numFmtId="0" fontId="6" fillId="0" borderId="0" xfId="0" applyFont="1" applyBorder="1" applyAlignment="1">
      <alignment horizontal="center" vertical="center" wrapText="1"/>
    </xf>
    <xf numFmtId="0" fontId="0" fillId="0" borderId="15" xfId="0" applyBorder="1" applyAlignment="1">
      <alignment horizontal="left"/>
    </xf>
    <xf numFmtId="0" fontId="1" fillId="33" borderId="10" xfId="0" applyFont="1" applyFill="1" applyBorder="1" applyAlignment="1" applyProtection="1">
      <alignment horizontal="left"/>
      <protection/>
    </xf>
    <xf numFmtId="0" fontId="1" fillId="33" borderId="12" xfId="0" applyFont="1" applyFill="1" applyBorder="1" applyAlignment="1" applyProtection="1">
      <alignment horizontal="left"/>
      <protection/>
    </xf>
    <xf numFmtId="0" fontId="1" fillId="33" borderId="22" xfId="0" applyFont="1" applyFill="1" applyBorder="1" applyAlignment="1" applyProtection="1">
      <alignment horizontal="left"/>
      <protection/>
    </xf>
    <xf numFmtId="0" fontId="1" fillId="0" borderId="56" xfId="0" applyFont="1" applyBorder="1" applyAlignment="1">
      <alignment horizontal="left"/>
    </xf>
    <xf numFmtId="0" fontId="1" fillId="0" borderId="57" xfId="0" applyFont="1" applyBorder="1" applyAlignment="1">
      <alignment horizontal="left"/>
    </xf>
    <xf numFmtId="0" fontId="1" fillId="0" borderId="58" xfId="0" applyFont="1" applyBorder="1" applyAlignment="1">
      <alignment horizontal="left"/>
    </xf>
    <xf numFmtId="0" fontId="1" fillId="0" borderId="38" xfId="0" applyFont="1" applyBorder="1" applyAlignment="1">
      <alignment horizontal="center" vertical="center" wrapText="1"/>
    </xf>
    <xf numFmtId="0" fontId="1" fillId="0" borderId="37" xfId="0" applyFont="1" applyBorder="1" applyAlignment="1">
      <alignment horizontal="center" vertical="center"/>
    </xf>
    <xf numFmtId="0" fontId="1" fillId="0" borderId="0" xfId="0" applyFont="1" applyBorder="1" applyAlignment="1">
      <alignment horizontal="center" vertical="center" wrapText="1"/>
    </xf>
    <xf numFmtId="0" fontId="1" fillId="0" borderId="14" xfId="0" applyFont="1" applyBorder="1" applyAlignment="1">
      <alignment horizontal="center" vertical="center"/>
    </xf>
    <xf numFmtId="0" fontId="4" fillId="36" borderId="26" xfId="0" applyFont="1" applyFill="1" applyBorder="1" applyAlignment="1">
      <alignment horizontal="left"/>
    </xf>
    <xf numFmtId="0" fontId="4" fillId="36" borderId="18" xfId="0" applyFont="1" applyFill="1" applyBorder="1" applyAlignment="1">
      <alignment horizontal="left"/>
    </xf>
    <xf numFmtId="0" fontId="4" fillId="36" borderId="54" xfId="0" applyFont="1" applyFill="1" applyBorder="1" applyAlignment="1">
      <alignment horizontal="left"/>
    </xf>
    <xf numFmtId="177" fontId="0" fillId="35" borderId="27" xfId="0" applyNumberFormat="1" applyFill="1" applyBorder="1" applyAlignment="1" applyProtection="1">
      <alignment horizontal="right"/>
      <protection locked="0"/>
    </xf>
    <xf numFmtId="177" fontId="0" fillId="35" borderId="28" xfId="0" applyNumberFormat="1" applyFill="1" applyBorder="1" applyAlignment="1" applyProtection="1">
      <alignment horizontal="right"/>
      <protection locked="0"/>
    </xf>
    <xf numFmtId="0" fontId="0" fillId="35" borderId="13" xfId="0" applyFill="1" applyBorder="1" applyAlignment="1" applyProtection="1">
      <alignment horizontal="left"/>
      <protection locked="0"/>
    </xf>
    <xf numFmtId="0" fontId="0" fillId="35" borderId="27" xfId="0" applyFill="1" applyBorder="1" applyAlignment="1" applyProtection="1">
      <alignment horizontal="left"/>
      <protection locked="0"/>
    </xf>
    <xf numFmtId="0" fontId="1" fillId="0" borderId="23" xfId="0" applyFont="1" applyBorder="1" applyAlignment="1">
      <alignment horizontal="left" vertical="center"/>
    </xf>
    <xf numFmtId="0" fontId="0" fillId="0" borderId="24" xfId="0" applyBorder="1" applyAlignment="1">
      <alignment horizontal="left" vertical="center"/>
    </xf>
    <xf numFmtId="0" fontId="0" fillId="0" borderId="21" xfId="0" applyBorder="1" applyAlignment="1">
      <alignment horizontal="left" vertical="center"/>
    </xf>
    <xf numFmtId="0" fontId="0" fillId="0" borderId="16" xfId="0" applyBorder="1" applyAlignment="1">
      <alignment horizontal="left" vertical="center"/>
    </xf>
    <xf numFmtId="0" fontId="1" fillId="0" borderId="24" xfId="0" applyFont="1" applyBorder="1" applyAlignment="1">
      <alignment horizontal="center" vertical="center"/>
    </xf>
    <xf numFmtId="0" fontId="0" fillId="0" borderId="48" xfId="0" applyBorder="1" applyAlignment="1">
      <alignment horizontal="center" vertical="center"/>
    </xf>
    <xf numFmtId="0" fontId="0" fillId="0" borderId="16" xfId="0" applyBorder="1" applyAlignment="1">
      <alignment horizontal="center" vertical="center"/>
    </xf>
    <xf numFmtId="0" fontId="0" fillId="0" borderId="49" xfId="0" applyBorder="1" applyAlignment="1">
      <alignment horizontal="center" vertical="center"/>
    </xf>
    <xf numFmtId="0" fontId="0" fillId="35" borderId="50" xfId="0" applyFill="1" applyBorder="1" applyAlignment="1" applyProtection="1">
      <alignment horizontal="left"/>
      <protection locked="0"/>
    </xf>
    <xf numFmtId="0" fontId="0" fillId="35" borderId="51" xfId="0" applyFill="1" applyBorder="1" applyAlignment="1" applyProtection="1">
      <alignment horizontal="left"/>
      <protection locked="0"/>
    </xf>
    <xf numFmtId="0" fontId="0" fillId="35" borderId="52" xfId="0" applyFill="1" applyBorder="1" applyAlignment="1" applyProtection="1">
      <alignment horizontal="left"/>
      <protection locked="0"/>
    </xf>
    <xf numFmtId="0" fontId="0" fillId="35" borderId="21" xfId="0" applyFill="1" applyBorder="1" applyAlignment="1" applyProtection="1">
      <alignment horizontal="left"/>
      <protection locked="0"/>
    </xf>
    <xf numFmtId="0" fontId="0" fillId="35" borderId="16" xfId="0" applyFill="1" applyBorder="1" applyAlignment="1" applyProtection="1">
      <alignment horizontal="left"/>
      <protection locked="0"/>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13"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35" borderId="29" xfId="0" applyFill="1" applyBorder="1" applyAlignment="1" applyProtection="1">
      <alignment horizontal="left"/>
      <protection locked="0"/>
    </xf>
    <xf numFmtId="0" fontId="0" fillId="35" borderId="53" xfId="0" applyFill="1" applyBorder="1" applyAlignment="1" applyProtection="1">
      <alignment horizontal="left"/>
      <protection locked="0"/>
    </xf>
    <xf numFmtId="0" fontId="0" fillId="33" borderId="15" xfId="0" applyFont="1" applyFill="1" applyBorder="1" applyAlignment="1">
      <alignment horizontal="right"/>
    </xf>
    <xf numFmtId="0" fontId="0" fillId="33" borderId="0" xfId="0" applyFont="1" applyFill="1" applyBorder="1" applyAlignment="1">
      <alignment horizontal="right"/>
    </xf>
    <xf numFmtId="177" fontId="0" fillId="35" borderId="16" xfId="0" applyNumberFormat="1" applyFill="1" applyBorder="1" applyAlignment="1" applyProtection="1">
      <alignment horizontal="right"/>
      <protection locked="0"/>
    </xf>
    <xf numFmtId="177" fontId="0" fillId="35" borderId="17" xfId="0" applyNumberFormat="1" applyFill="1" applyBorder="1" applyAlignment="1" applyProtection="1">
      <alignment horizontal="right"/>
      <protection locked="0"/>
    </xf>
    <xf numFmtId="0" fontId="1" fillId="0" borderId="26" xfId="0" applyFont="1" applyFill="1" applyBorder="1" applyAlignment="1" applyProtection="1">
      <alignment horizontal="left"/>
      <protection/>
    </xf>
    <xf numFmtId="0" fontId="1" fillId="0" borderId="18" xfId="0" applyFont="1" applyFill="1" applyBorder="1" applyAlignment="1" applyProtection="1">
      <alignment horizontal="left"/>
      <protection/>
    </xf>
    <xf numFmtId="0" fontId="1" fillId="0" borderId="18" xfId="0" applyFont="1" applyBorder="1" applyAlignment="1">
      <alignment horizontal="left"/>
    </xf>
    <xf numFmtId="0" fontId="1" fillId="0" borderId="54" xfId="0" applyFont="1" applyBorder="1" applyAlignment="1">
      <alignment horizontal="left"/>
    </xf>
    <xf numFmtId="0" fontId="0" fillId="35" borderId="29" xfId="0" applyFont="1" applyFill="1" applyBorder="1" applyAlignment="1" applyProtection="1">
      <alignment horizontal="left"/>
      <protection locked="0"/>
    </xf>
    <xf numFmtId="0" fontId="47" fillId="35" borderId="29" xfId="47" applyFill="1" applyBorder="1" applyAlignment="1" applyProtection="1">
      <alignment horizontal="left"/>
      <protection locked="0"/>
    </xf>
    <xf numFmtId="0" fontId="0" fillId="33" borderId="11" xfId="0" applyFont="1" applyFill="1" applyBorder="1" applyAlignment="1">
      <alignment horizontal="right"/>
    </xf>
    <xf numFmtId="0" fontId="0" fillId="33" borderId="14" xfId="0" applyFont="1" applyFill="1" applyBorder="1" applyAlignment="1">
      <alignment horizontal="right"/>
    </xf>
    <xf numFmtId="0" fontId="0" fillId="33" borderId="59" xfId="0" applyFont="1" applyFill="1" applyBorder="1" applyAlignment="1">
      <alignment horizontal="right"/>
    </xf>
    <xf numFmtId="2" fontId="0" fillId="35" borderId="50" xfId="0" applyNumberFormat="1" applyFill="1" applyBorder="1" applyAlignment="1" applyProtection="1">
      <alignment horizontal="center"/>
      <protection locked="0"/>
    </xf>
    <xf numFmtId="2" fontId="0" fillId="35" borderId="52" xfId="0" applyNumberFormat="1" applyFill="1" applyBorder="1" applyAlignment="1" applyProtection="1">
      <alignment horizontal="center"/>
      <protection locked="0"/>
    </xf>
    <xf numFmtId="0" fontId="0" fillId="35" borderId="56" xfId="0" applyFont="1" applyFill="1" applyBorder="1" applyAlignment="1" applyProtection="1">
      <alignment horizontal="left"/>
      <protection locked="0"/>
    </xf>
    <xf numFmtId="0" fontId="0" fillId="35" borderId="57" xfId="0" applyFill="1" applyBorder="1" applyAlignment="1" applyProtection="1">
      <alignment horizontal="left"/>
      <protection locked="0"/>
    </xf>
    <xf numFmtId="0" fontId="0" fillId="35" borderId="58" xfId="0" applyFill="1" applyBorder="1" applyAlignment="1" applyProtection="1">
      <alignment horizontal="left"/>
      <protection locked="0"/>
    </xf>
    <xf numFmtId="0" fontId="0" fillId="35" borderId="60" xfId="0" applyFill="1" applyBorder="1" applyAlignment="1" applyProtection="1">
      <alignment horizontal="left"/>
      <protection locked="0"/>
    </xf>
    <xf numFmtId="0" fontId="0" fillId="35" borderId="61" xfId="0" applyFill="1" applyBorder="1" applyAlignment="1" applyProtection="1">
      <alignment horizontal="left"/>
      <protection locked="0"/>
    </xf>
    <xf numFmtId="0" fontId="0" fillId="35" borderId="62" xfId="0" applyFill="1" applyBorder="1" applyAlignment="1" applyProtection="1">
      <alignment horizontal="left"/>
      <protection locked="0"/>
    </xf>
    <xf numFmtId="0" fontId="2" fillId="0" borderId="50" xfId="0" applyFont="1" applyBorder="1" applyAlignment="1">
      <alignment horizontal="left"/>
    </xf>
    <xf numFmtId="0" fontId="2" fillId="0" borderId="51" xfId="0" applyFont="1" applyBorder="1" applyAlignment="1">
      <alignment horizontal="left"/>
    </xf>
    <xf numFmtId="0" fontId="2" fillId="0" borderId="52" xfId="0" applyFont="1" applyBorder="1" applyAlignment="1">
      <alignment horizontal="left"/>
    </xf>
    <xf numFmtId="0" fontId="2" fillId="0" borderId="29" xfId="0" applyFont="1" applyBorder="1" applyAlignment="1">
      <alignment horizontal="center"/>
    </xf>
    <xf numFmtId="0" fontId="2" fillId="0" borderId="53" xfId="0" applyFont="1" applyBorder="1" applyAlignment="1">
      <alignment horizontal="center"/>
    </xf>
    <xf numFmtId="0" fontId="1" fillId="0" borderId="20" xfId="0" applyFont="1" applyBorder="1" applyAlignment="1">
      <alignment horizontal="center"/>
    </xf>
    <xf numFmtId="0" fontId="1" fillId="0" borderId="42" xfId="0" applyFont="1" applyBorder="1" applyAlignment="1">
      <alignment horizontal="center"/>
    </xf>
    <xf numFmtId="0" fontId="1" fillId="0" borderId="41" xfId="0" applyFont="1" applyBorder="1" applyAlignment="1">
      <alignment horizontal="center"/>
    </xf>
    <xf numFmtId="177" fontId="2" fillId="0" borderId="63" xfId="0" applyNumberFormat="1" applyFont="1" applyBorder="1" applyAlignment="1">
      <alignment horizontal="left"/>
    </xf>
    <xf numFmtId="177" fontId="2" fillId="0" borderId="59" xfId="0" applyNumberFormat="1" applyFont="1" applyBorder="1" applyAlignment="1">
      <alignment horizontal="left"/>
    </xf>
    <xf numFmtId="8" fontId="2" fillId="0" borderId="64" xfId="0" applyNumberFormat="1" applyFont="1" applyBorder="1" applyAlignment="1">
      <alignment horizontal="center"/>
    </xf>
    <xf numFmtId="8" fontId="2" fillId="0" borderId="65" xfId="0" applyNumberFormat="1" applyFont="1" applyBorder="1" applyAlignment="1">
      <alignment horizontal="center"/>
    </xf>
    <xf numFmtId="0" fontId="0" fillId="35" borderId="43" xfId="0" applyFont="1" applyFill="1" applyBorder="1" applyAlignment="1" applyProtection="1">
      <alignment horizontal="left"/>
      <protection locked="0"/>
    </xf>
    <xf numFmtId="0" fontId="0" fillId="35" borderId="43" xfId="0" applyFill="1" applyBorder="1" applyAlignment="1" applyProtection="1">
      <alignment horizontal="left"/>
      <protection locked="0"/>
    </xf>
    <xf numFmtId="0" fontId="0" fillId="0" borderId="0" xfId="0" applyBorder="1" applyAlignment="1">
      <alignment horizontal="center"/>
    </xf>
    <xf numFmtId="0" fontId="0" fillId="33" borderId="10" xfId="0" applyFill="1" applyBorder="1" applyAlignment="1">
      <alignment horizontal="right"/>
    </xf>
    <xf numFmtId="0" fontId="0" fillId="33" borderId="12" xfId="0" applyFill="1" applyBorder="1" applyAlignment="1">
      <alignment horizontal="right"/>
    </xf>
    <xf numFmtId="0" fontId="0" fillId="35" borderId="48" xfId="0" applyFont="1" applyFill="1" applyBorder="1" applyAlignment="1" applyProtection="1">
      <alignment horizontal="left"/>
      <protection locked="0"/>
    </xf>
    <xf numFmtId="0" fontId="0" fillId="35" borderId="57" xfId="0" applyFont="1" applyFill="1" applyBorder="1" applyAlignment="1" applyProtection="1">
      <alignment horizontal="left"/>
      <protection locked="0"/>
    </xf>
    <xf numFmtId="0" fontId="0" fillId="35" borderId="58" xfId="0" applyFont="1" applyFill="1" applyBorder="1" applyAlignment="1" applyProtection="1">
      <alignment horizontal="left"/>
      <protection locked="0"/>
    </xf>
    <xf numFmtId="14" fontId="0" fillId="35" borderId="24" xfId="0" applyNumberFormat="1" applyFill="1" applyBorder="1" applyAlignment="1" applyProtection="1">
      <alignment horizontal="left"/>
      <protection locked="0"/>
    </xf>
    <xf numFmtId="14" fontId="0" fillId="35" borderId="25" xfId="0" applyNumberFormat="1" applyFill="1" applyBorder="1" applyAlignment="1" applyProtection="1">
      <alignment horizontal="left"/>
      <protection locked="0"/>
    </xf>
    <xf numFmtId="20" fontId="0" fillId="35" borderId="27" xfId="0" applyNumberFormat="1" applyFill="1" applyBorder="1" applyAlignment="1" applyProtection="1">
      <alignment horizontal="left"/>
      <protection locked="0"/>
    </xf>
    <xf numFmtId="0" fontId="0" fillId="35" borderId="28" xfId="0" applyFill="1" applyBorder="1" applyAlignment="1" applyProtection="1">
      <alignment horizontal="left"/>
      <protection locked="0"/>
    </xf>
    <xf numFmtId="0" fontId="0" fillId="35" borderId="27" xfId="0" applyFont="1" applyFill="1" applyBorder="1" applyAlignment="1" applyProtection="1">
      <alignment horizontal="left"/>
      <protection locked="0"/>
    </xf>
    <xf numFmtId="2" fontId="0" fillId="35" borderId="56" xfId="0" applyNumberFormat="1" applyFill="1" applyBorder="1" applyAlignment="1" applyProtection="1">
      <alignment horizontal="center"/>
      <protection locked="0"/>
    </xf>
    <xf numFmtId="2" fontId="0" fillId="35" borderId="58" xfId="0" applyNumberFormat="1" applyFill="1" applyBorder="1" applyAlignment="1" applyProtection="1">
      <alignment horizontal="center"/>
      <protection locked="0"/>
    </xf>
    <xf numFmtId="0" fontId="0" fillId="35" borderId="29" xfId="0" applyFill="1" applyBorder="1" applyAlignment="1" applyProtection="1">
      <alignment horizontal="center"/>
      <protection locked="0"/>
    </xf>
    <xf numFmtId="0" fontId="0" fillId="35" borderId="52" xfId="0" applyFill="1" applyBorder="1" applyAlignment="1" applyProtection="1">
      <alignment horizontal="center"/>
      <protection locked="0"/>
    </xf>
    <xf numFmtId="0" fontId="0" fillId="35" borderId="29" xfId="0" applyFont="1" applyFill="1" applyBorder="1" applyAlignment="1" applyProtection="1">
      <alignment horizontal="center"/>
      <protection locked="0"/>
    </xf>
    <xf numFmtId="0" fontId="0" fillId="35" borderId="50" xfId="0" applyFont="1" applyFill="1" applyBorder="1" applyAlignment="1" applyProtection="1">
      <alignment horizontal="left"/>
      <protection locked="0"/>
    </xf>
    <xf numFmtId="2" fontId="0" fillId="35" borderId="60" xfId="0" applyNumberFormat="1" applyFill="1" applyBorder="1" applyAlignment="1" applyProtection="1">
      <alignment horizontal="center"/>
      <protection locked="0"/>
    </xf>
    <xf numFmtId="2" fontId="0" fillId="35" borderId="62" xfId="0" applyNumberFormat="1" applyFill="1" applyBorder="1" applyAlignment="1" applyProtection="1">
      <alignment horizontal="center"/>
      <protection locked="0"/>
    </xf>
    <xf numFmtId="0" fontId="0" fillId="0" borderId="10" xfId="0" applyFont="1" applyBorder="1" applyAlignment="1">
      <alignment horizontal="center"/>
    </xf>
    <xf numFmtId="0" fontId="0" fillId="0" borderId="12" xfId="0" applyFont="1" applyBorder="1" applyAlignment="1">
      <alignment horizontal="center"/>
    </xf>
    <xf numFmtId="0" fontId="1" fillId="0" borderId="54" xfId="0" applyFont="1" applyBorder="1" applyAlignment="1">
      <alignment horizontal="center"/>
    </xf>
    <xf numFmtId="0" fontId="1" fillId="0" borderId="36" xfId="0" applyFont="1" applyBorder="1" applyAlignment="1">
      <alignment horizontal="center"/>
    </xf>
    <xf numFmtId="0" fontId="0" fillId="35" borderId="49" xfId="0" applyFill="1" applyBorder="1" applyAlignment="1" applyProtection="1">
      <alignment horizontal="center"/>
      <protection locked="0"/>
    </xf>
    <xf numFmtId="0" fontId="0" fillId="35" borderId="62" xfId="0" applyFill="1" applyBorder="1" applyAlignment="1" applyProtection="1">
      <alignment horizontal="center"/>
      <protection locked="0"/>
    </xf>
    <xf numFmtId="178" fontId="0" fillId="0" borderId="10" xfId="0" applyNumberFormat="1" applyBorder="1" applyAlignment="1">
      <alignment horizontal="center"/>
    </xf>
    <xf numFmtId="178" fontId="0" fillId="0" borderId="12" xfId="0" applyNumberFormat="1" applyBorder="1" applyAlignment="1">
      <alignment horizontal="center"/>
    </xf>
    <xf numFmtId="178" fontId="0" fillId="0" borderId="66" xfId="0" applyNumberFormat="1" applyBorder="1" applyAlignment="1">
      <alignment horizontal="center"/>
    </xf>
    <xf numFmtId="178" fontId="0" fillId="0" borderId="15" xfId="0" applyNumberFormat="1" applyBorder="1" applyAlignment="1">
      <alignment horizontal="center"/>
    </xf>
    <xf numFmtId="178" fontId="0" fillId="0" borderId="0" xfId="0" applyNumberFormat="1" applyBorder="1" applyAlignment="1">
      <alignment horizontal="center"/>
    </xf>
    <xf numFmtId="178" fontId="0" fillId="0" borderId="59" xfId="0" applyNumberFormat="1" applyBorder="1" applyAlignment="1">
      <alignment horizontal="center"/>
    </xf>
    <xf numFmtId="0" fontId="1" fillId="0" borderId="47" xfId="0" applyFont="1" applyBorder="1" applyAlignment="1">
      <alignment horizontal="center" vertical="center" wrapText="1"/>
    </xf>
    <xf numFmtId="0" fontId="1" fillId="0" borderId="39" xfId="0" applyFont="1" applyBorder="1" applyAlignment="1">
      <alignment horizontal="center" vertical="center"/>
    </xf>
    <xf numFmtId="0" fontId="1" fillId="0" borderId="35" xfId="0" applyFont="1" applyBorder="1" applyAlignment="1">
      <alignment horizontal="center" vertical="center"/>
    </xf>
    <xf numFmtId="177" fontId="2" fillId="0" borderId="67" xfId="0" applyNumberFormat="1" applyFont="1" applyBorder="1" applyAlignment="1">
      <alignment horizontal="right"/>
    </xf>
    <xf numFmtId="177" fontId="2" fillId="0" borderId="66" xfId="0" applyNumberFormat="1" applyFont="1" applyBorder="1" applyAlignment="1">
      <alignment horizontal="right"/>
    </xf>
    <xf numFmtId="0" fontId="1" fillId="0" borderId="68" xfId="0" applyFont="1" applyBorder="1" applyAlignment="1">
      <alignment horizontal="center" vertical="center"/>
    </xf>
    <xf numFmtId="0" fontId="1" fillId="0" borderId="31" xfId="0" applyFont="1" applyBorder="1" applyAlignment="1">
      <alignment horizontal="center" vertical="center"/>
    </xf>
    <xf numFmtId="0" fontId="0" fillId="35" borderId="48" xfId="0" applyFill="1" applyBorder="1" applyAlignment="1" applyProtection="1">
      <alignment horizontal="left"/>
      <protection locked="0"/>
    </xf>
    <xf numFmtId="0" fontId="0" fillId="35" borderId="69" xfId="0" applyFill="1" applyBorder="1" applyAlignment="1" applyProtection="1">
      <alignment horizontal="left"/>
      <protection locked="0"/>
    </xf>
    <xf numFmtId="0" fontId="0" fillId="35" borderId="49" xfId="0" applyFill="1" applyBorder="1" applyAlignment="1" applyProtection="1">
      <alignment horizontal="left"/>
      <protection locked="0"/>
    </xf>
    <xf numFmtId="0" fontId="0" fillId="35" borderId="70" xfId="0" applyFill="1" applyBorder="1" applyAlignment="1" applyProtection="1">
      <alignment horizontal="left"/>
      <protection locked="0"/>
    </xf>
    <xf numFmtId="0" fontId="0" fillId="35" borderId="48" xfId="0" applyFont="1" applyFill="1" applyBorder="1" applyAlignment="1" applyProtection="1">
      <alignment horizontal="center"/>
      <protection locked="0"/>
    </xf>
    <xf numFmtId="0" fontId="0" fillId="35" borderId="58" xfId="0" applyFill="1" applyBorder="1" applyAlignment="1" applyProtection="1">
      <alignment horizontal="center"/>
      <protection locked="0"/>
    </xf>
    <xf numFmtId="0" fontId="1" fillId="0" borderId="67" xfId="0" applyFont="1" applyBorder="1" applyAlignment="1">
      <alignment horizontal="center" vertical="center" wrapText="1"/>
    </xf>
    <xf numFmtId="0" fontId="1" fillId="0" borderId="12" xfId="0" applyFont="1" applyBorder="1" applyAlignment="1">
      <alignment horizontal="center" vertical="center"/>
    </xf>
    <xf numFmtId="0" fontId="1" fillId="0" borderId="64" xfId="0" applyFont="1" applyBorder="1" applyAlignment="1">
      <alignment horizontal="center" vertical="center"/>
    </xf>
    <xf numFmtId="0" fontId="0" fillId="35" borderId="16" xfId="0" applyFont="1" applyFill="1" applyBorder="1" applyAlignment="1" applyProtection="1">
      <alignment horizontal="left"/>
      <protection locked="0"/>
    </xf>
    <xf numFmtId="0" fontId="0" fillId="35" borderId="17" xfId="0" applyFill="1" applyBorder="1" applyAlignment="1" applyProtection="1">
      <alignment horizontal="left"/>
      <protection locked="0"/>
    </xf>
    <xf numFmtId="177" fontId="5" fillId="36" borderId="20" xfId="0" applyNumberFormat="1" applyFont="1" applyFill="1" applyBorder="1" applyAlignment="1">
      <alignment horizontal="center"/>
    </xf>
    <xf numFmtId="177" fontId="5" fillId="36" borderId="42" xfId="0" applyNumberFormat="1" applyFont="1" applyFill="1" applyBorder="1" applyAlignment="1">
      <alignment horizontal="center"/>
    </xf>
    <xf numFmtId="177" fontId="5" fillId="36" borderId="41" xfId="0" applyNumberFormat="1" applyFont="1" applyFill="1" applyBorder="1" applyAlignment="1">
      <alignment horizontal="center"/>
    </xf>
    <xf numFmtId="0" fontId="4" fillId="36" borderId="41" xfId="0" applyFont="1" applyFill="1" applyBorder="1" applyAlignment="1">
      <alignment horizontal="left"/>
    </xf>
    <xf numFmtId="0" fontId="1" fillId="0" borderId="20" xfId="0" applyFont="1" applyFill="1" applyBorder="1" applyAlignment="1" applyProtection="1">
      <alignment horizontal="left"/>
      <protection/>
    </xf>
    <xf numFmtId="0" fontId="1" fillId="0" borderId="42" xfId="0" applyFont="1" applyFill="1" applyBorder="1" applyAlignment="1" applyProtection="1">
      <alignment horizontal="left"/>
      <protection/>
    </xf>
    <xf numFmtId="0" fontId="1" fillId="0" borderId="36" xfId="0" applyFont="1" applyFill="1" applyBorder="1" applyAlignment="1" applyProtection="1">
      <alignment horizontal="left"/>
      <protection/>
    </xf>
    <xf numFmtId="0" fontId="0" fillId="0" borderId="42" xfId="0" applyBorder="1" applyAlignment="1">
      <alignment horizontal="center"/>
    </xf>
    <xf numFmtId="0" fontId="0" fillId="0" borderId="71" xfId="0" applyBorder="1" applyAlignment="1">
      <alignment horizontal="center"/>
    </xf>
    <xf numFmtId="178" fontId="0" fillId="0" borderId="11" xfId="0" applyNumberFormat="1" applyBorder="1" applyAlignment="1">
      <alignment horizontal="center"/>
    </xf>
    <xf numFmtId="178" fontId="0" fillId="0" borderId="14" xfId="0" applyNumberFormat="1" applyBorder="1" applyAlignment="1">
      <alignment horizontal="center"/>
    </xf>
    <xf numFmtId="178" fontId="0" fillId="0" borderId="65" xfId="0" applyNumberFormat="1" applyBorder="1" applyAlignment="1">
      <alignment horizontal="center"/>
    </xf>
    <xf numFmtId="0" fontId="12" fillId="0" borderId="60" xfId="0" applyFont="1" applyBorder="1" applyAlignment="1">
      <alignment horizontal="left"/>
    </xf>
    <xf numFmtId="0" fontId="12" fillId="0" borderId="61" xfId="0" applyFont="1" applyBorder="1" applyAlignment="1">
      <alignment horizontal="left"/>
    </xf>
    <xf numFmtId="0" fontId="12" fillId="0" borderId="62" xfId="0" applyFont="1" applyBorder="1" applyAlignment="1">
      <alignment horizontal="lef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91</xdr:row>
      <xdr:rowOff>152400</xdr:rowOff>
    </xdr:from>
    <xdr:ext cx="7543800" cy="4067175"/>
    <xdr:sp fLocksText="0">
      <xdr:nvSpPr>
        <xdr:cNvPr id="1" name="Text Box 18"/>
        <xdr:cNvSpPr txBox="1">
          <a:spLocks noChangeArrowheads="1"/>
        </xdr:cNvSpPr>
      </xdr:nvSpPr>
      <xdr:spPr>
        <a:xfrm>
          <a:off x="247650" y="15468600"/>
          <a:ext cx="7543800" cy="406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219075</xdr:colOff>
      <xdr:row>90</xdr:row>
      <xdr:rowOff>161925</xdr:rowOff>
    </xdr:from>
    <xdr:to>
      <xdr:col>11</xdr:col>
      <xdr:colOff>619125</xdr:colOff>
      <xdr:row>113</xdr:row>
      <xdr:rowOff>19050</xdr:rowOff>
    </xdr:to>
    <xdr:sp>
      <xdr:nvSpPr>
        <xdr:cNvPr id="2" name="Rectangle 16"/>
        <xdr:cNvSpPr>
          <a:spLocks/>
        </xdr:cNvSpPr>
      </xdr:nvSpPr>
      <xdr:spPr>
        <a:xfrm>
          <a:off x="219075" y="15287625"/>
          <a:ext cx="7800975" cy="3609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228600</xdr:colOff>
      <xdr:row>91</xdr:row>
      <xdr:rowOff>47625</xdr:rowOff>
    </xdr:from>
    <xdr:ext cx="7543800" cy="4067175"/>
    <xdr:sp>
      <xdr:nvSpPr>
        <xdr:cNvPr id="3" name="Text Box 18"/>
        <xdr:cNvSpPr txBox="1">
          <a:spLocks noChangeArrowheads="1"/>
        </xdr:cNvSpPr>
      </xdr:nvSpPr>
      <xdr:spPr>
        <a:xfrm>
          <a:off x="228600" y="15363825"/>
          <a:ext cx="7543800" cy="4067175"/>
        </a:xfrm>
        <a:prstGeom prst="rect">
          <a:avLst/>
        </a:prstGeom>
        <a:noFill/>
        <a:ln w="9525" cmpd="sng">
          <a:noFill/>
        </a:ln>
      </xdr:spPr>
      <xdr:txBody>
        <a:bodyPr vertOverflow="clip" wrap="square" lIns="36576" tIns="27432" rIns="36576" bIns="0"/>
        <a:p>
          <a:pPr algn="l">
            <a:defRPr/>
          </a:pPr>
          <a:r>
            <a:rPr lang="en-US" cap="none" sz="1300" b="1" i="0" u="none" baseline="0">
              <a:solidFill>
                <a:srgbClr val="000000"/>
              </a:solidFill>
              <a:latin typeface="Arial"/>
              <a:ea typeface="Arial"/>
              <a:cs typeface="Arial"/>
            </a:rPr>
            <a:t>Ablauf der Rechnungstellung für Verkehr-Einsätze der Feuerwehr:</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Jede Organisation (Orts-, Stützpunkt, Berufs- und Betriebsfeuerwehr) füllt für jeden Verkehr-Einsatz ihren Anteil mittels dem vorliegenden Verkehr-Verrechnungsrapport selbst aus (helblaue Felder). Der elektronisch korrekt ausgefüllte Verrechnungsrapport ist jeweils </a:t>
          </a:r>
          <a:r>
            <a:rPr lang="en-US" cap="none" sz="1100" b="1" i="0" u="none" baseline="0">
              <a:solidFill>
                <a:srgbClr val="000000"/>
              </a:solidFill>
              <a:latin typeface="Arial"/>
              <a:ea typeface="Arial"/>
              <a:cs typeface="Arial"/>
            </a:rPr>
            <a:t>innert 30 Tagen</a:t>
          </a:r>
          <a:r>
            <a:rPr lang="en-US" cap="none" sz="1100" b="0" i="0" u="none" baseline="0">
              <a:solidFill>
                <a:srgbClr val="000000"/>
              </a:solidFill>
              <a:latin typeface="Arial"/>
              <a:ea typeface="Arial"/>
              <a:cs typeface="Arial"/>
            </a:rPr>
            <a:t>, ab Ereignisdatum, der Gebäudeversicherung Kanton Zürich (GVZ) per E-Mail an: </a:t>
          </a:r>
          <a:r>
            <a:rPr lang="en-US" cap="none" sz="1100" b="1" i="0" u="none" baseline="0">
              <a:solidFill>
                <a:srgbClr val="0000FF"/>
              </a:solidFill>
              <a:latin typeface="Arial"/>
              <a:ea typeface="Arial"/>
              <a:cs typeface="Arial"/>
            </a:rPr>
            <a:t>verkehr@gvz.ch</a:t>
          </a:r>
          <a:r>
            <a:rPr lang="en-US" cap="none" sz="1100" b="0" i="0" u="none" baseline="0">
              <a:solidFill>
                <a:srgbClr val="000000"/>
              </a:solidFill>
              <a:latin typeface="Arial"/>
              <a:ea typeface="Arial"/>
              <a:cs typeface="Arial"/>
            </a:rPr>
            <a:t> zu übermitteln. Der GVZ dürfen nur die effektiven Personalkosten sowie das Ersatz- und Verbrauchsmaterial verrechnet werden. Rechnungen werden nur bezahlt, wenn der Verrechnungs- und Einsatzrapport bei der GVZ vorliegt.
</a:t>
          </a:r>
          <a:r>
            <a:rPr lang="en-US" cap="none" sz="1100" b="0" i="0" u="none" baseline="0">
              <a:solidFill>
                <a:srgbClr val="000000"/>
              </a:solidFill>
              <a:latin typeface="Arial"/>
              <a:ea typeface="Arial"/>
              <a:cs typeface="Arial"/>
            </a:rPr>
            <a:t>Der Rechnungsbetrag ist vom Verrechnungsrapport auf Seite 1, Kostenzusammenstellung blaue Spalte </a:t>
          </a:r>
          <a:r>
            <a:rPr lang="en-US" cap="none" sz="1100" b="1" i="0" u="none" baseline="0">
              <a:solidFill>
                <a:srgbClr val="0000FF"/>
              </a:solidFill>
              <a:latin typeface="Arial"/>
              <a:ea typeface="Arial"/>
              <a:cs typeface="Arial"/>
            </a:rPr>
            <a:t>Rechnungsbetrag der Gemeinde </a:t>
          </a:r>
          <a:r>
            <a:rPr lang="en-US" cap="none" sz="1100" b="0" i="0" u="none" baseline="0">
              <a:solidFill>
                <a:srgbClr val="000000"/>
              </a:solidFill>
              <a:latin typeface="Arial"/>
              <a:ea typeface="Arial"/>
              <a:cs typeface="Arial"/>
            </a:rPr>
            <a:t>zu entnehmen!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Der Einsatzrapport ist zwingend der Rechnung beizulegen!</a:t>
          </a:r>
          <a:r>
            <a:rPr lang="en-US" cap="none" sz="12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Für das Einsatzpersonal dürfen nur die Stundenansätze eingesetzt werden, die in der Entschädigungsverordnung der zuständigen Gemeinde vorgesehen sind. Fahrzeuge und Geräte dürfen nur aufgeführt werden, wenn sie zur Bewältigung des Schadenereignisses</a:t>
          </a:r>
          <a:r>
            <a:rPr lang="en-US" cap="none" sz="1100" b="1" i="0" u="none" baseline="0">
              <a:solidFill>
                <a:srgbClr val="000000"/>
              </a:solidFill>
              <a:latin typeface="Arial"/>
              <a:ea typeface="Arial"/>
              <a:cs typeface="Arial"/>
            </a:rPr>
            <a:t> tatsächlich erforderlich</a:t>
          </a:r>
          <a:r>
            <a:rPr lang="en-US" cap="none" sz="1100" b="0" i="0" u="none" baseline="0">
              <a:solidFill>
                <a:srgbClr val="000000"/>
              </a:solidFill>
              <a:latin typeface="Arial"/>
              <a:ea typeface="Arial"/>
              <a:cs typeface="Arial"/>
            </a:rPr>
            <a:t> waren!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Ablauf der Rechnungstellung für Aufwendungen Dritter</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Abschleppfirmen etc. stellen bei Verkehrsunfällen direkt dem/der Hilfeleistungsempfänger/in Rechnung. </a:t>
          </a:r>
          <a:r>
            <a:rPr lang="en-US" cap="none" sz="1200" b="1" i="0" u="none" baseline="0">
              <a:solidFill>
                <a:srgbClr val="000000"/>
              </a:solidFill>
              <a:latin typeface="Arial"/>
              <a:ea typeface="Arial"/>
              <a:cs typeface="Arial"/>
            </a:rPr>
            <a:t>Drittrechnungen fallen daher in der Regel keine an!</a:t>
          </a:r>
          <a:r>
            <a:rPr lang="en-US" cap="none" sz="1200" b="0" i="0" u="none" baseline="0">
              <a:solidFill>
                <a:srgbClr val="000000"/>
              </a:solidFill>
              <a:latin typeface="Arial"/>
              <a:ea typeface="Arial"/>
              <a:cs typeface="Arial"/>
            </a:rPr>
            <a:t> Rechnungen im Zusammenhang mit Treibstoff- und Oelschäden (Wischmaschinen, Saugunternehmen etc.) laufen unter ABC-Wehr und müssen direkt an die GVZ verrechnet werden (siehe ABC-Verrechnungsrapport).</a:t>
          </a:r>
        </a:p>
      </xdr:txBody>
    </xdr:sp>
    <xdr:clientData/>
  </xdr:oneCellAnchor>
  <xdr:twoCellAnchor editAs="oneCell">
    <xdr:from>
      <xdr:col>0</xdr:col>
      <xdr:colOff>9525</xdr:colOff>
      <xdr:row>0</xdr:row>
      <xdr:rowOff>9525</xdr:rowOff>
    </xdr:from>
    <xdr:to>
      <xdr:col>4</xdr:col>
      <xdr:colOff>19050</xdr:colOff>
      <xdr:row>3</xdr:row>
      <xdr:rowOff>95250</xdr:rowOff>
    </xdr:to>
    <xdr:pic>
      <xdr:nvPicPr>
        <xdr:cNvPr id="4" name="Picture 495"/>
        <xdr:cNvPicPr preferRelativeResize="1">
          <a:picLocks noChangeAspect="1"/>
        </xdr:cNvPicPr>
      </xdr:nvPicPr>
      <xdr:blipFill>
        <a:blip r:embed="rId1"/>
        <a:stretch>
          <a:fillRect/>
        </a:stretch>
      </xdr:blipFill>
      <xdr:spPr>
        <a:xfrm>
          <a:off x="9525" y="9525"/>
          <a:ext cx="2476500" cy="5715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91"/>
  <sheetViews>
    <sheetView tabSelected="1" workbookViewId="0" topLeftCell="A1">
      <selection activeCell="R24" sqref="R24"/>
    </sheetView>
  </sheetViews>
  <sheetFormatPr defaultColWidth="11.421875" defaultRowHeight="12.75"/>
  <cols>
    <col min="1" max="1" width="8.421875" style="0" customWidth="1"/>
    <col min="2" max="2" width="9.140625" style="0" customWidth="1"/>
    <col min="3" max="3" width="11.00390625" style="0" customWidth="1"/>
    <col min="4" max="4" width="8.421875" style="0" customWidth="1"/>
    <col min="5" max="5" width="9.140625" style="0" customWidth="1"/>
    <col min="6" max="6" width="11.00390625" style="0" customWidth="1"/>
    <col min="7" max="7" width="10.421875" style="0" customWidth="1"/>
    <col min="8" max="8" width="8.421875" style="0" customWidth="1"/>
    <col min="9" max="9" width="11.00390625" style="0" customWidth="1"/>
    <col min="10" max="10" width="11.7109375" style="0" customWidth="1"/>
    <col min="11" max="11" width="12.28125" style="0" customWidth="1"/>
    <col min="12" max="12" width="12.8515625" style="0" customWidth="1"/>
  </cols>
  <sheetData>
    <row r="1" spans="1:12" ht="12.75">
      <c r="A1" s="4"/>
      <c r="B1" s="4"/>
      <c r="C1" s="4"/>
      <c r="D1" s="20"/>
      <c r="E1" s="144" t="s">
        <v>71</v>
      </c>
      <c r="F1" s="144"/>
      <c r="G1" s="144"/>
      <c r="H1" s="144"/>
      <c r="I1" s="144"/>
      <c r="J1" s="21" t="s">
        <v>20</v>
      </c>
      <c r="K1" s="21"/>
      <c r="L1" s="4"/>
    </row>
    <row r="2" spans="1:12" ht="12.75">
      <c r="A2" s="4"/>
      <c r="B2" s="4"/>
      <c r="C2" s="4"/>
      <c r="D2" s="16"/>
      <c r="E2" s="144"/>
      <c r="F2" s="144"/>
      <c r="G2" s="144"/>
      <c r="H2" s="144"/>
      <c r="I2" s="144"/>
      <c r="J2" s="21"/>
      <c r="K2" s="4"/>
      <c r="L2" s="4"/>
    </row>
    <row r="3" spans="1:12" ht="12.75">
      <c r="A3" s="4"/>
      <c r="B3" s="4"/>
      <c r="C3" s="4"/>
      <c r="D3" s="16"/>
      <c r="E3" s="144"/>
      <c r="F3" s="144"/>
      <c r="G3" s="144"/>
      <c r="H3" s="144"/>
      <c r="I3" s="144"/>
      <c r="J3" s="123" t="s">
        <v>40</v>
      </c>
      <c r="K3" s="141"/>
      <c r="L3" s="4"/>
    </row>
    <row r="4" spans="1:12" ht="10.5" customHeight="1">
      <c r="A4" s="10"/>
      <c r="B4" s="10"/>
      <c r="C4" s="10"/>
      <c r="D4" s="10"/>
      <c r="E4" s="144"/>
      <c r="F4" s="144"/>
      <c r="G4" s="144"/>
      <c r="H4" s="144"/>
      <c r="I4" s="144"/>
      <c r="J4" s="124"/>
      <c r="K4" s="142"/>
      <c r="L4" s="10"/>
    </row>
    <row r="5" spans="1:12" ht="12.75" customHeight="1" thickBot="1">
      <c r="A5" s="134"/>
      <c r="B5" s="134"/>
      <c r="C5" s="134"/>
      <c r="D5" s="134"/>
      <c r="E5" s="143"/>
      <c r="F5" s="143"/>
      <c r="G5" s="143"/>
      <c r="H5" s="143"/>
      <c r="I5" s="83"/>
      <c r="J5" s="83"/>
      <c r="K5" s="83"/>
      <c r="L5" s="83"/>
    </row>
    <row r="6" spans="1:12" ht="12.75">
      <c r="A6" s="220" t="s">
        <v>23</v>
      </c>
      <c r="B6" s="221"/>
      <c r="C6" s="221"/>
      <c r="D6" s="221"/>
      <c r="E6" s="100"/>
      <c r="F6" s="81" t="s">
        <v>24</v>
      </c>
      <c r="G6" s="222"/>
      <c r="H6" s="223"/>
      <c r="I6" s="224"/>
      <c r="J6" s="14" t="s">
        <v>21</v>
      </c>
      <c r="K6" s="225"/>
      <c r="L6" s="226"/>
    </row>
    <row r="7" spans="1:12" ht="12.75">
      <c r="A7" s="184" t="s">
        <v>25</v>
      </c>
      <c r="B7" s="185"/>
      <c r="C7" s="185"/>
      <c r="D7" s="185"/>
      <c r="E7" s="229"/>
      <c r="F7" s="162"/>
      <c r="G7" s="162"/>
      <c r="H7" s="162"/>
      <c r="I7" s="162"/>
      <c r="J7" s="15" t="s">
        <v>22</v>
      </c>
      <c r="K7" s="227"/>
      <c r="L7" s="228"/>
    </row>
    <row r="8" spans="1:12" ht="12.75">
      <c r="A8" s="184" t="s">
        <v>26</v>
      </c>
      <c r="B8" s="185"/>
      <c r="C8" s="185"/>
      <c r="D8" s="185"/>
      <c r="E8" s="217"/>
      <c r="F8" s="218"/>
      <c r="G8" s="218"/>
      <c r="H8" s="218"/>
      <c r="I8" s="218"/>
      <c r="J8" s="15" t="s">
        <v>31</v>
      </c>
      <c r="K8" s="192"/>
      <c r="L8" s="183"/>
    </row>
    <row r="9" spans="1:12" ht="12.75">
      <c r="A9" s="184" t="s">
        <v>27</v>
      </c>
      <c r="B9" s="185"/>
      <c r="C9" s="185"/>
      <c r="D9" s="185"/>
      <c r="E9" s="193"/>
      <c r="F9" s="172"/>
      <c r="G9" s="172"/>
      <c r="H9" s="172"/>
      <c r="I9" s="172"/>
      <c r="J9" s="172"/>
      <c r="K9" s="172"/>
      <c r="L9" s="183"/>
    </row>
    <row r="10" spans="1:12" ht="12.75">
      <c r="A10" s="184" t="s">
        <v>63</v>
      </c>
      <c r="B10" s="185"/>
      <c r="C10" s="185"/>
      <c r="D10" s="196"/>
      <c r="E10" s="192"/>
      <c r="F10" s="172"/>
      <c r="G10" s="172"/>
      <c r="H10" s="172"/>
      <c r="I10" s="173"/>
      <c r="J10" s="87" t="s">
        <v>31</v>
      </c>
      <c r="K10" s="192"/>
      <c r="L10" s="183"/>
    </row>
    <row r="11" spans="1:12" ht="12.75">
      <c r="A11" s="184" t="s">
        <v>28</v>
      </c>
      <c r="B11" s="185"/>
      <c r="C11" s="185"/>
      <c r="D11" s="185"/>
      <c r="E11" s="229"/>
      <c r="F11" s="162"/>
      <c r="G11" s="162"/>
      <c r="H11" s="162"/>
      <c r="I11" s="162"/>
      <c r="J11" s="162"/>
      <c r="K11" s="162"/>
      <c r="L11" s="228"/>
    </row>
    <row r="12" spans="1:12" ht="13.5" thickBot="1">
      <c r="A12" s="194" t="s">
        <v>30</v>
      </c>
      <c r="B12" s="195"/>
      <c r="C12" s="195"/>
      <c r="D12" s="195"/>
      <c r="E12" s="266"/>
      <c r="F12" s="175"/>
      <c r="G12" s="175"/>
      <c r="H12" s="175"/>
      <c r="I12" s="175"/>
      <c r="J12" s="175"/>
      <c r="K12" s="175"/>
      <c r="L12" s="267"/>
    </row>
    <row r="13" spans="1:12" ht="11.25" customHeight="1" thickBot="1">
      <c r="A13" s="140"/>
      <c r="B13" s="140"/>
      <c r="C13" s="140"/>
      <c r="D13" s="140"/>
      <c r="E13" s="140"/>
      <c r="F13" s="140"/>
      <c r="G13" s="140"/>
      <c r="H13" s="140"/>
      <c r="I13" s="140"/>
      <c r="J13" s="140"/>
      <c r="K13" s="140"/>
      <c r="L13" s="140"/>
    </row>
    <row r="14" spans="1:12" ht="16.5" thickBot="1">
      <c r="A14" s="131" t="s">
        <v>65</v>
      </c>
      <c r="B14" s="132"/>
      <c r="C14" s="132"/>
      <c r="D14" s="132"/>
      <c r="E14" s="132"/>
      <c r="F14" s="132"/>
      <c r="G14" s="132"/>
      <c r="H14" s="132"/>
      <c r="I14" s="271"/>
      <c r="J14" s="86" t="s">
        <v>70</v>
      </c>
      <c r="K14" s="99">
        <f>SUM(J16:K25)</f>
        <v>0</v>
      </c>
      <c r="L14" s="90">
        <f>SUM(L16:L25)</f>
        <v>0</v>
      </c>
    </row>
    <row r="15" spans="1:12" ht="13.5" thickBot="1">
      <c r="A15" s="272" t="s">
        <v>67</v>
      </c>
      <c r="B15" s="273"/>
      <c r="C15" s="273"/>
      <c r="D15" s="274"/>
      <c r="E15" s="240" t="s">
        <v>64</v>
      </c>
      <c r="F15" s="241"/>
      <c r="G15" s="240" t="s">
        <v>68</v>
      </c>
      <c r="H15" s="211"/>
      <c r="I15" s="212"/>
      <c r="J15" s="210" t="s">
        <v>66</v>
      </c>
      <c r="K15" s="241"/>
      <c r="L15" s="19" t="s">
        <v>6</v>
      </c>
    </row>
    <row r="16" spans="1:12" ht="12.75">
      <c r="A16" s="199"/>
      <c r="B16" s="200"/>
      <c r="C16" s="200"/>
      <c r="D16" s="201"/>
      <c r="E16" s="261"/>
      <c r="F16" s="262"/>
      <c r="G16" s="257"/>
      <c r="H16" s="200"/>
      <c r="I16" s="258"/>
      <c r="J16" s="230"/>
      <c r="K16" s="231"/>
      <c r="L16" s="88">
        <f>$L$27/100*J16</f>
        <v>0</v>
      </c>
    </row>
    <row r="17" spans="1:12" ht="12.75">
      <c r="A17" s="171"/>
      <c r="B17" s="172"/>
      <c r="C17" s="172"/>
      <c r="D17" s="173"/>
      <c r="E17" s="232"/>
      <c r="F17" s="233"/>
      <c r="G17" s="182"/>
      <c r="H17" s="172"/>
      <c r="I17" s="183"/>
      <c r="J17" s="197"/>
      <c r="K17" s="198"/>
      <c r="L17" s="89">
        <f aca="true" t="shared" si="0" ref="L17:L25">$L$27/100*J17</f>
        <v>0</v>
      </c>
    </row>
    <row r="18" spans="1:12" ht="12.75">
      <c r="A18" s="171"/>
      <c r="B18" s="172"/>
      <c r="C18" s="172"/>
      <c r="D18" s="173"/>
      <c r="E18" s="234"/>
      <c r="F18" s="233"/>
      <c r="G18" s="182"/>
      <c r="H18" s="172"/>
      <c r="I18" s="183"/>
      <c r="J18" s="197"/>
      <c r="K18" s="198"/>
      <c r="L18" s="89">
        <f t="shared" si="0"/>
        <v>0</v>
      </c>
    </row>
    <row r="19" spans="1:12" ht="12.75">
      <c r="A19" s="235"/>
      <c r="B19" s="172"/>
      <c r="C19" s="172"/>
      <c r="D19" s="173"/>
      <c r="E19" s="232"/>
      <c r="F19" s="233"/>
      <c r="G19" s="182"/>
      <c r="H19" s="172"/>
      <c r="I19" s="183"/>
      <c r="J19" s="197"/>
      <c r="K19" s="198"/>
      <c r="L19" s="89">
        <f>$L$27/100*J19</f>
        <v>0</v>
      </c>
    </row>
    <row r="20" spans="1:12" ht="12.75">
      <c r="A20" s="171"/>
      <c r="B20" s="172"/>
      <c r="C20" s="172"/>
      <c r="D20" s="173"/>
      <c r="E20" s="232"/>
      <c r="F20" s="233"/>
      <c r="G20" s="192"/>
      <c r="H20" s="172"/>
      <c r="I20" s="183"/>
      <c r="J20" s="197"/>
      <c r="K20" s="198"/>
      <c r="L20" s="89">
        <f t="shared" si="0"/>
        <v>0</v>
      </c>
    </row>
    <row r="21" spans="1:12" ht="12.75">
      <c r="A21" s="171"/>
      <c r="B21" s="172"/>
      <c r="C21" s="172"/>
      <c r="D21" s="173"/>
      <c r="E21" s="232"/>
      <c r="F21" s="233"/>
      <c r="G21" s="182"/>
      <c r="H21" s="172"/>
      <c r="I21" s="183"/>
      <c r="J21" s="197"/>
      <c r="K21" s="198"/>
      <c r="L21" s="89">
        <f t="shared" si="0"/>
        <v>0</v>
      </c>
    </row>
    <row r="22" spans="1:12" ht="12.75">
      <c r="A22" s="171"/>
      <c r="B22" s="172"/>
      <c r="C22" s="172"/>
      <c r="D22" s="173"/>
      <c r="E22" s="232"/>
      <c r="F22" s="233"/>
      <c r="G22" s="182"/>
      <c r="H22" s="172"/>
      <c r="I22" s="183"/>
      <c r="J22" s="197"/>
      <c r="K22" s="198"/>
      <c r="L22" s="89">
        <f t="shared" si="0"/>
        <v>0</v>
      </c>
    </row>
    <row r="23" spans="1:12" ht="12.75">
      <c r="A23" s="171"/>
      <c r="B23" s="172"/>
      <c r="C23" s="172"/>
      <c r="D23" s="173"/>
      <c r="E23" s="232"/>
      <c r="F23" s="233"/>
      <c r="G23" s="182"/>
      <c r="H23" s="172"/>
      <c r="I23" s="183"/>
      <c r="J23" s="197"/>
      <c r="K23" s="198"/>
      <c r="L23" s="89">
        <f t="shared" si="0"/>
        <v>0</v>
      </c>
    </row>
    <row r="24" spans="1:12" ht="12.75">
      <c r="A24" s="171"/>
      <c r="B24" s="172"/>
      <c r="C24" s="172"/>
      <c r="D24" s="173"/>
      <c r="E24" s="232"/>
      <c r="F24" s="233"/>
      <c r="G24" s="182"/>
      <c r="H24" s="172"/>
      <c r="I24" s="183"/>
      <c r="J24" s="197"/>
      <c r="K24" s="198"/>
      <c r="L24" s="89">
        <f t="shared" si="0"/>
        <v>0</v>
      </c>
    </row>
    <row r="25" spans="1:12" ht="13.5" thickBot="1">
      <c r="A25" s="202"/>
      <c r="B25" s="203"/>
      <c r="C25" s="203"/>
      <c r="D25" s="204"/>
      <c r="E25" s="242"/>
      <c r="F25" s="243"/>
      <c r="G25" s="259"/>
      <c r="H25" s="203"/>
      <c r="I25" s="260"/>
      <c r="J25" s="236"/>
      <c r="K25" s="237"/>
      <c r="L25" s="91">
        <f t="shared" si="0"/>
        <v>0</v>
      </c>
    </row>
    <row r="26" spans="1:12" ht="12.75" customHeight="1" thickBot="1">
      <c r="A26" s="133"/>
      <c r="B26" s="133"/>
      <c r="C26" s="133"/>
      <c r="D26" s="133"/>
      <c r="E26" s="133"/>
      <c r="F26" s="133"/>
      <c r="G26" s="133"/>
      <c r="H26" s="133"/>
      <c r="I26" s="133"/>
      <c r="J26" s="133"/>
      <c r="K26" s="133"/>
      <c r="L26" s="133"/>
    </row>
    <row r="27" spans="1:12" ht="16.5" thickBot="1">
      <c r="A27" s="156" t="s">
        <v>7</v>
      </c>
      <c r="B27" s="157"/>
      <c r="C27" s="157"/>
      <c r="D27" s="157"/>
      <c r="E27" s="157"/>
      <c r="F27" s="158"/>
      <c r="G27" s="268">
        <f>SUM(G29:H32)</f>
        <v>0</v>
      </c>
      <c r="H27" s="269"/>
      <c r="I27" s="270"/>
      <c r="J27" s="76" t="s">
        <v>10</v>
      </c>
      <c r="K27" s="77">
        <f>SUM(J29:K32)</f>
        <v>0</v>
      </c>
      <c r="L27" s="80">
        <f>SUM(L29:L32)</f>
        <v>0</v>
      </c>
    </row>
    <row r="28" spans="1:14" ht="13.5" thickBot="1">
      <c r="A28" s="238"/>
      <c r="B28" s="239"/>
      <c r="C28" s="239"/>
      <c r="D28" s="239"/>
      <c r="E28" s="239"/>
      <c r="F28" s="239"/>
      <c r="G28" s="210" t="s">
        <v>33</v>
      </c>
      <c r="H28" s="211"/>
      <c r="I28" s="241"/>
      <c r="J28" s="240" t="s">
        <v>32</v>
      </c>
      <c r="K28" s="241"/>
      <c r="L28" s="19" t="s">
        <v>6</v>
      </c>
      <c r="N28" s="74"/>
    </row>
    <row r="29" spans="1:14" ht="12.75">
      <c r="A29" s="145" t="s">
        <v>72</v>
      </c>
      <c r="B29" s="124"/>
      <c r="C29" s="124"/>
      <c r="D29" s="124"/>
      <c r="E29" s="124"/>
      <c r="F29" s="124"/>
      <c r="G29" s="244">
        <f>L37</f>
        <v>0</v>
      </c>
      <c r="H29" s="245"/>
      <c r="I29" s="246"/>
      <c r="J29" s="253">
        <f>K34</f>
        <v>0</v>
      </c>
      <c r="K29" s="254"/>
      <c r="L29" s="70">
        <f>SUM(G29:K29)</f>
        <v>0</v>
      </c>
      <c r="N29" s="74"/>
    </row>
    <row r="30" spans="1:14" ht="12.75">
      <c r="A30" s="145" t="s">
        <v>3</v>
      </c>
      <c r="B30" s="124"/>
      <c r="C30" s="124"/>
      <c r="D30" s="124"/>
      <c r="E30" s="124"/>
      <c r="F30" s="124"/>
      <c r="G30" s="247">
        <f>L52-K52</f>
        <v>0</v>
      </c>
      <c r="H30" s="248"/>
      <c r="I30" s="249"/>
      <c r="J30" s="213">
        <f>K52</f>
        <v>0</v>
      </c>
      <c r="K30" s="214"/>
      <c r="L30" s="71">
        <f>SUM(G30:K30)</f>
        <v>0</v>
      </c>
      <c r="N30" s="74"/>
    </row>
    <row r="31" spans="1:12" ht="12.75">
      <c r="A31" s="145" t="s">
        <v>15</v>
      </c>
      <c r="B31" s="124"/>
      <c r="C31" s="124"/>
      <c r="D31" s="124"/>
      <c r="E31" s="124"/>
      <c r="F31" s="124"/>
      <c r="G31" s="247">
        <f>L72-K72</f>
        <v>0</v>
      </c>
      <c r="H31" s="248"/>
      <c r="I31" s="249"/>
      <c r="J31" s="213">
        <f>K72</f>
        <v>0</v>
      </c>
      <c r="K31" s="214"/>
      <c r="L31" s="71">
        <f>SUM(G31:K31)</f>
        <v>0</v>
      </c>
    </row>
    <row r="32" spans="1:12" ht="13.5" thickBot="1">
      <c r="A32" s="82" t="s">
        <v>9</v>
      </c>
      <c r="B32" s="83"/>
      <c r="C32" s="83"/>
      <c r="D32" s="83"/>
      <c r="E32" s="83"/>
      <c r="F32" s="84"/>
      <c r="G32" s="277">
        <f>SUM(K87:K90)</f>
        <v>0</v>
      </c>
      <c r="H32" s="278"/>
      <c r="I32" s="279"/>
      <c r="J32" s="215" t="s">
        <v>39</v>
      </c>
      <c r="K32" s="216"/>
      <c r="L32" s="60">
        <f>SUM(G32:K32)+SUM(J87:J90)</f>
        <v>0</v>
      </c>
    </row>
    <row r="33" spans="1:12" ht="12" customHeight="1" thickBot="1">
      <c r="A33" s="219"/>
      <c r="B33" s="219"/>
      <c r="C33" s="219"/>
      <c r="D33" s="219"/>
      <c r="E33" s="219"/>
      <c r="F33" s="219"/>
      <c r="G33" s="219"/>
      <c r="H33" s="219"/>
      <c r="I33" s="219"/>
      <c r="J33" s="219"/>
      <c r="K33" s="219"/>
      <c r="L33" s="219"/>
    </row>
    <row r="34" spans="1:12" ht="16.5" thickBot="1">
      <c r="A34" s="131" t="s">
        <v>5</v>
      </c>
      <c r="B34" s="132"/>
      <c r="C34" s="132"/>
      <c r="D34" s="132"/>
      <c r="E34" s="132"/>
      <c r="F34" s="132"/>
      <c r="G34" s="132"/>
      <c r="H34" s="132"/>
      <c r="I34" s="132"/>
      <c r="J34" s="26" t="s">
        <v>10</v>
      </c>
      <c r="K34" s="61">
        <f>C37+F37+I37</f>
        <v>0</v>
      </c>
      <c r="L34" s="56">
        <f>K34+L37</f>
        <v>0</v>
      </c>
    </row>
    <row r="35" spans="1:12" ht="13.5" thickBot="1">
      <c r="A35" s="23" t="s">
        <v>11</v>
      </c>
      <c r="B35" s="127"/>
      <c r="C35" s="128"/>
      <c r="D35" s="23" t="s">
        <v>12</v>
      </c>
      <c r="E35" s="129"/>
      <c r="F35" s="130"/>
      <c r="G35" s="23" t="s">
        <v>13</v>
      </c>
      <c r="H35" s="129"/>
      <c r="I35" s="130"/>
      <c r="J35" s="210" t="s">
        <v>4</v>
      </c>
      <c r="K35" s="211"/>
      <c r="L35" s="212"/>
    </row>
    <row r="36" spans="1:12" ht="13.5" customHeight="1">
      <c r="A36" s="2"/>
      <c r="B36" s="29" t="s">
        <v>42</v>
      </c>
      <c r="C36" s="30" t="s">
        <v>19</v>
      </c>
      <c r="D36" s="2"/>
      <c r="E36" s="29" t="s">
        <v>42</v>
      </c>
      <c r="F36" s="30" t="s">
        <v>19</v>
      </c>
      <c r="G36" s="2"/>
      <c r="H36" s="29" t="s">
        <v>42</v>
      </c>
      <c r="I36" s="30" t="s">
        <v>19</v>
      </c>
      <c r="J36" s="27" t="s">
        <v>42</v>
      </c>
      <c r="K36" s="5"/>
      <c r="L36" s="28" t="s">
        <v>19</v>
      </c>
    </row>
    <row r="37" spans="1:12" ht="13.5" thickBot="1">
      <c r="A37" s="3"/>
      <c r="B37" s="7">
        <f>A39*B39+A40*B40+A41*B41+A45*B45+A46*B46+A47*B47+A49*B49+A43*B43+A44*B44+A42*B42+A50*B50</f>
        <v>0</v>
      </c>
      <c r="C37" s="75">
        <f>A39*B39*C39+A40*B40*C40+A41*B41*C41+A45*B45*C45+A46*B46*C46+A47*B47*C47+A49*B49*C49+A42*B42*C42+A43*B43*C43+A44*B44*C44+A50*B50*C50</f>
        <v>0</v>
      </c>
      <c r="D37" s="3"/>
      <c r="E37" s="7">
        <f>D39*E39+D40*E40+D41*E41+D45*E45+D46*E46+D47*E47+D49*E49+D42*E42+D43*E43+D44*E44+D50*E50</f>
        <v>0</v>
      </c>
      <c r="F37" s="68">
        <f>D39*E39*F39+D40*E40*F40+D41*E41*F41+D45*E45*F45+D46*E46*F46+D47*E47*F47+D49*E49*F49+D42*E42*F42+D43*E43*F43+D44*E44*F44+D50*E50*F50</f>
        <v>0</v>
      </c>
      <c r="G37" s="3"/>
      <c r="H37" s="7">
        <f>G39*H39+G40*H40+G41*H41+G45*H45+G46*H46+G47*H47+G49*H49+G42*H42+G43*H43+G44*H44+G50*H50</f>
        <v>0</v>
      </c>
      <c r="I37" s="68">
        <f>G39*H39*I39+G40*H40*I40+G41*H41*I41+G45*H45*I45+G46*H46*I46+G47*H47*I47+G49*H49*I49+G42*H42*I42+G43*H43*I43+G44*H44*I44+G50*H50*I50</f>
        <v>0</v>
      </c>
      <c r="J37" s="8">
        <f>SUM(J39:J47)</f>
        <v>0</v>
      </c>
      <c r="K37" s="4"/>
      <c r="L37" s="69">
        <f>SUM(L39:L47)</f>
        <v>0</v>
      </c>
    </row>
    <row r="38" spans="1:12" ht="26.25" customHeight="1">
      <c r="A38" s="31" t="s">
        <v>0</v>
      </c>
      <c r="B38" s="32" t="s">
        <v>1</v>
      </c>
      <c r="C38" s="33" t="s">
        <v>18</v>
      </c>
      <c r="D38" s="31" t="s">
        <v>0</v>
      </c>
      <c r="E38" s="32" t="s">
        <v>1</v>
      </c>
      <c r="F38" s="33" t="s">
        <v>18</v>
      </c>
      <c r="G38" s="31" t="s">
        <v>0</v>
      </c>
      <c r="H38" s="32" t="s">
        <v>1</v>
      </c>
      <c r="I38" s="33" t="s">
        <v>18</v>
      </c>
      <c r="J38" s="34" t="s">
        <v>1</v>
      </c>
      <c r="K38" s="35" t="s">
        <v>29</v>
      </c>
      <c r="L38" s="36" t="s">
        <v>6</v>
      </c>
    </row>
    <row r="39" spans="1:12" ht="12.75">
      <c r="A39" s="42"/>
      <c r="B39" s="39"/>
      <c r="C39" s="67"/>
      <c r="D39" s="6"/>
      <c r="E39" s="38"/>
      <c r="F39" s="62"/>
      <c r="G39" s="6"/>
      <c r="H39" s="38"/>
      <c r="I39" s="62"/>
      <c r="J39" s="6">
        <f>(A39*B39)+(D39*E39)+(G39*H39)</f>
        <v>0</v>
      </c>
      <c r="K39" s="40">
        <v>60</v>
      </c>
      <c r="L39" s="41">
        <f>J39*K39</f>
        <v>0</v>
      </c>
    </row>
    <row r="40" spans="1:12" ht="12.75">
      <c r="A40" s="42"/>
      <c r="B40" s="39"/>
      <c r="C40" s="67"/>
      <c r="D40" s="6"/>
      <c r="E40" s="38"/>
      <c r="F40" s="62"/>
      <c r="G40" s="6"/>
      <c r="H40" s="38"/>
      <c r="I40" s="62"/>
      <c r="J40" s="6">
        <f aca="true" t="shared" si="1" ref="J40:J47">(A40*B40)+(D40*E40)+(G40*H40)</f>
        <v>0</v>
      </c>
      <c r="K40" s="40">
        <v>60</v>
      </c>
      <c r="L40" s="41">
        <f aca="true" t="shared" si="2" ref="L40:L47">J40*K40</f>
        <v>0</v>
      </c>
    </row>
    <row r="41" spans="1:12" ht="12.75">
      <c r="A41" s="42"/>
      <c r="B41" s="39"/>
      <c r="C41" s="67"/>
      <c r="D41" s="6"/>
      <c r="E41" s="38"/>
      <c r="F41" s="62"/>
      <c r="G41" s="6"/>
      <c r="H41" s="38"/>
      <c r="I41" s="62"/>
      <c r="J41" s="6">
        <f t="shared" si="1"/>
        <v>0</v>
      </c>
      <c r="K41" s="40">
        <v>60</v>
      </c>
      <c r="L41" s="41">
        <f t="shared" si="2"/>
        <v>0</v>
      </c>
    </row>
    <row r="42" spans="1:12" ht="12.75">
      <c r="A42" s="42"/>
      <c r="B42" s="39"/>
      <c r="C42" s="67"/>
      <c r="D42" s="6"/>
      <c r="E42" s="38"/>
      <c r="F42" s="62"/>
      <c r="G42" s="6"/>
      <c r="H42" s="38"/>
      <c r="I42" s="62"/>
      <c r="J42" s="6">
        <f t="shared" si="1"/>
        <v>0</v>
      </c>
      <c r="K42" s="40">
        <v>60</v>
      </c>
      <c r="L42" s="41">
        <f t="shared" si="2"/>
        <v>0</v>
      </c>
    </row>
    <row r="43" spans="1:12" ht="12.75">
      <c r="A43" s="42"/>
      <c r="B43" s="39"/>
      <c r="C43" s="67"/>
      <c r="D43" s="6"/>
      <c r="E43" s="38"/>
      <c r="F43" s="62"/>
      <c r="G43" s="6"/>
      <c r="H43" s="38"/>
      <c r="I43" s="62"/>
      <c r="J43" s="6">
        <f>(A43*B43)+(D43*E43)+(G43*H43)</f>
        <v>0</v>
      </c>
      <c r="K43" s="40">
        <v>60</v>
      </c>
      <c r="L43" s="41">
        <f t="shared" si="2"/>
        <v>0</v>
      </c>
    </row>
    <row r="44" spans="1:12" ht="12.75">
      <c r="A44" s="42"/>
      <c r="B44" s="39"/>
      <c r="C44" s="67"/>
      <c r="D44" s="6"/>
      <c r="E44" s="38"/>
      <c r="F44" s="62"/>
      <c r="G44" s="6"/>
      <c r="H44" s="38"/>
      <c r="I44" s="62"/>
      <c r="J44" s="6">
        <f>(A44*B44)+(D44*E44)+(G44*H44)</f>
        <v>0</v>
      </c>
      <c r="K44" s="40">
        <v>60</v>
      </c>
      <c r="L44" s="41">
        <f>J44*K44</f>
        <v>0</v>
      </c>
    </row>
    <row r="45" spans="1:12" ht="12.75">
      <c r="A45" s="42"/>
      <c r="B45" s="39"/>
      <c r="C45" s="67"/>
      <c r="D45" s="6"/>
      <c r="E45" s="38"/>
      <c r="F45" s="62"/>
      <c r="G45" s="6"/>
      <c r="H45" s="38"/>
      <c r="I45" s="62"/>
      <c r="J45" s="6">
        <f t="shared" si="1"/>
        <v>0</v>
      </c>
      <c r="K45" s="40">
        <v>60</v>
      </c>
      <c r="L45" s="41">
        <f t="shared" si="2"/>
        <v>0</v>
      </c>
    </row>
    <row r="46" spans="1:12" ht="12.75">
      <c r="A46" s="42"/>
      <c r="B46" s="39"/>
      <c r="C46" s="67"/>
      <c r="D46" s="6"/>
      <c r="E46" s="38"/>
      <c r="F46" s="62"/>
      <c r="G46" s="6"/>
      <c r="H46" s="38"/>
      <c r="I46" s="62"/>
      <c r="J46" s="6">
        <f t="shared" si="1"/>
        <v>0</v>
      </c>
      <c r="K46" s="40">
        <v>60</v>
      </c>
      <c r="L46" s="41">
        <f t="shared" si="2"/>
        <v>0</v>
      </c>
    </row>
    <row r="47" spans="1:12" ht="13.5" thickBot="1">
      <c r="A47" s="92"/>
      <c r="B47" s="79"/>
      <c r="C47" s="93"/>
      <c r="D47" s="94"/>
      <c r="E47" s="95"/>
      <c r="F47" s="96"/>
      <c r="G47" s="94"/>
      <c r="H47" s="95"/>
      <c r="I47" s="96"/>
      <c r="J47" s="94">
        <f t="shared" si="1"/>
        <v>0</v>
      </c>
      <c r="K47" s="97">
        <v>60</v>
      </c>
      <c r="L47" s="98">
        <f t="shared" si="2"/>
        <v>0</v>
      </c>
    </row>
    <row r="48" spans="1:12" ht="13.5" thickBot="1">
      <c r="A48" s="146" t="s">
        <v>69</v>
      </c>
      <c r="B48" s="147"/>
      <c r="C48" s="147"/>
      <c r="D48" s="147"/>
      <c r="E48" s="147"/>
      <c r="F48" s="147"/>
      <c r="G48" s="147"/>
      <c r="H48" s="147"/>
      <c r="I48" s="147"/>
      <c r="J48" s="147"/>
      <c r="K48" s="147"/>
      <c r="L48" s="148"/>
    </row>
    <row r="49" spans="1:12" ht="12.75">
      <c r="A49" s="105"/>
      <c r="B49" s="106">
        <v>1</v>
      </c>
      <c r="C49" s="113"/>
      <c r="D49" s="103"/>
      <c r="E49" s="101"/>
      <c r="F49" s="57"/>
      <c r="G49" s="103"/>
      <c r="H49" s="101"/>
      <c r="I49" s="116"/>
      <c r="J49" s="103" t="s">
        <v>39</v>
      </c>
      <c r="K49" s="107">
        <v>0</v>
      </c>
      <c r="L49" s="108">
        <v>0</v>
      </c>
    </row>
    <row r="50" spans="1:12" ht="13.5" thickBot="1">
      <c r="A50" s="109"/>
      <c r="B50" s="110">
        <v>1</v>
      </c>
      <c r="C50" s="114"/>
      <c r="D50" s="104"/>
      <c r="E50" s="102"/>
      <c r="F50" s="115"/>
      <c r="G50" s="104"/>
      <c r="H50" s="102"/>
      <c r="I50" s="117"/>
      <c r="J50" s="104" t="s">
        <v>39</v>
      </c>
      <c r="K50" s="111">
        <v>0</v>
      </c>
      <c r="L50" s="112">
        <v>0</v>
      </c>
    </row>
    <row r="51" spans="1:12" ht="10.5" customHeight="1" thickBot="1">
      <c r="A51" s="219"/>
      <c r="B51" s="219"/>
      <c r="C51" s="219"/>
      <c r="D51" s="219"/>
      <c r="E51" s="219"/>
      <c r="F51" s="219"/>
      <c r="G51" s="219"/>
      <c r="H51" s="219"/>
      <c r="I51" s="219"/>
      <c r="J51" s="219"/>
      <c r="K51" s="219"/>
      <c r="L51" s="219"/>
    </row>
    <row r="52" spans="1:12" ht="16.5" thickBot="1">
      <c r="A52" s="131" t="s">
        <v>8</v>
      </c>
      <c r="B52" s="132"/>
      <c r="C52" s="132"/>
      <c r="D52" s="132"/>
      <c r="E52" s="132"/>
      <c r="F52" s="132"/>
      <c r="G52" s="132"/>
      <c r="H52" s="132"/>
      <c r="I52" s="132"/>
      <c r="J52" s="26" t="s">
        <v>10</v>
      </c>
      <c r="K52" s="61">
        <f>0.5*L56+0.5*L57+0.5*L61+0.5*L62+0.5*L65+L55+L63</f>
        <v>0</v>
      </c>
      <c r="L52" s="56">
        <f>SUM(L55:L70)</f>
        <v>0</v>
      </c>
    </row>
    <row r="53" spans="1:12" s="1" customFormat="1" ht="12.75">
      <c r="A53" s="149" t="s">
        <v>57</v>
      </c>
      <c r="B53" s="150"/>
      <c r="C53" s="150"/>
      <c r="D53" s="151"/>
      <c r="E53" s="263" t="s">
        <v>60</v>
      </c>
      <c r="F53" s="264"/>
      <c r="G53" s="137" t="s">
        <v>14</v>
      </c>
      <c r="H53" s="138"/>
      <c r="I53" s="139"/>
      <c r="J53" s="255" t="s">
        <v>42</v>
      </c>
      <c r="K53" s="250" t="s">
        <v>61</v>
      </c>
      <c r="L53" s="251" t="s">
        <v>6</v>
      </c>
    </row>
    <row r="54" spans="1:13" s="1" customFormat="1" ht="13.5" thickBot="1">
      <c r="A54" s="280" t="s">
        <v>58</v>
      </c>
      <c r="B54" s="281"/>
      <c r="C54" s="281"/>
      <c r="D54" s="282"/>
      <c r="E54" s="265"/>
      <c r="F54" s="155"/>
      <c r="G54" s="24" t="s">
        <v>11</v>
      </c>
      <c r="H54" s="12" t="s">
        <v>12</v>
      </c>
      <c r="I54" s="17" t="s">
        <v>13</v>
      </c>
      <c r="J54" s="256"/>
      <c r="K54" s="136"/>
      <c r="L54" s="252"/>
      <c r="M54" s="13"/>
    </row>
    <row r="55" spans="1:12" s="9" customFormat="1" ht="12.75">
      <c r="A55" s="205" t="s">
        <v>44</v>
      </c>
      <c r="B55" s="206"/>
      <c r="C55" s="206"/>
      <c r="D55" s="207"/>
      <c r="E55" s="208" t="s">
        <v>10</v>
      </c>
      <c r="F55" s="209"/>
      <c r="G55" s="44"/>
      <c r="H55" s="45"/>
      <c r="I55" s="46"/>
      <c r="J55" s="11">
        <f aca="true" t="shared" si="3" ref="J55:J70">SUM(G55:I55)</f>
        <v>0</v>
      </c>
      <c r="K55" s="72">
        <v>100</v>
      </c>
      <c r="L55" s="73">
        <f aca="true" t="shared" si="4" ref="L55:L70">J55*K55</f>
        <v>0</v>
      </c>
    </row>
    <row r="56" spans="1:12" s="9" customFormat="1" ht="12.75">
      <c r="A56" s="205" t="s">
        <v>44</v>
      </c>
      <c r="B56" s="206"/>
      <c r="C56" s="206"/>
      <c r="D56" s="207"/>
      <c r="E56" s="208" t="s">
        <v>45</v>
      </c>
      <c r="F56" s="209"/>
      <c r="G56" s="44"/>
      <c r="H56" s="45"/>
      <c r="I56" s="46"/>
      <c r="J56" s="11">
        <f t="shared" si="3"/>
        <v>0</v>
      </c>
      <c r="K56" s="72">
        <v>100</v>
      </c>
      <c r="L56" s="73">
        <f t="shared" si="4"/>
        <v>0</v>
      </c>
    </row>
    <row r="57" spans="1:12" s="9" customFormat="1" ht="12.75">
      <c r="A57" s="205" t="s">
        <v>46</v>
      </c>
      <c r="B57" s="206"/>
      <c r="C57" s="206"/>
      <c r="D57" s="207"/>
      <c r="E57" s="208" t="s">
        <v>45</v>
      </c>
      <c r="F57" s="209"/>
      <c r="G57" s="44"/>
      <c r="H57" s="45"/>
      <c r="I57" s="46"/>
      <c r="J57" s="11">
        <f t="shared" si="3"/>
        <v>0</v>
      </c>
      <c r="K57" s="72">
        <v>400</v>
      </c>
      <c r="L57" s="73">
        <f t="shared" si="4"/>
        <v>0</v>
      </c>
    </row>
    <row r="58" spans="1:12" ht="12.75">
      <c r="A58" s="118" t="s">
        <v>46</v>
      </c>
      <c r="B58" s="119"/>
      <c r="C58" s="119"/>
      <c r="D58" s="120"/>
      <c r="E58" s="125" t="s">
        <v>59</v>
      </c>
      <c r="F58" s="126"/>
      <c r="G58" s="42"/>
      <c r="H58" s="38"/>
      <c r="I58" s="43"/>
      <c r="J58" s="6">
        <f t="shared" si="3"/>
        <v>0</v>
      </c>
      <c r="K58" s="62">
        <v>400</v>
      </c>
      <c r="L58" s="63">
        <f t="shared" si="4"/>
        <v>0</v>
      </c>
    </row>
    <row r="59" spans="1:12" ht="12.75">
      <c r="A59" s="118" t="s">
        <v>56</v>
      </c>
      <c r="B59" s="119"/>
      <c r="C59" s="119"/>
      <c r="D59" s="120"/>
      <c r="E59" s="125" t="s">
        <v>59</v>
      </c>
      <c r="F59" s="126"/>
      <c r="G59" s="42"/>
      <c r="H59" s="38"/>
      <c r="I59" s="43"/>
      <c r="J59" s="6">
        <f t="shared" si="3"/>
        <v>0</v>
      </c>
      <c r="K59" s="62">
        <v>600</v>
      </c>
      <c r="L59" s="63">
        <f t="shared" si="4"/>
        <v>0</v>
      </c>
    </row>
    <row r="60" spans="1:12" ht="12.75">
      <c r="A60" s="118" t="s">
        <v>47</v>
      </c>
      <c r="B60" s="119"/>
      <c r="C60" s="119"/>
      <c r="D60" s="120"/>
      <c r="E60" s="125" t="s">
        <v>59</v>
      </c>
      <c r="F60" s="126"/>
      <c r="G60" s="42"/>
      <c r="H60" s="38"/>
      <c r="I60" s="43"/>
      <c r="J60" s="6">
        <f t="shared" si="3"/>
        <v>0</v>
      </c>
      <c r="K60" s="62">
        <v>300</v>
      </c>
      <c r="L60" s="63">
        <f t="shared" si="4"/>
        <v>0</v>
      </c>
    </row>
    <row r="61" spans="1:12" s="9" customFormat="1" ht="12.75">
      <c r="A61" s="205" t="s">
        <v>53</v>
      </c>
      <c r="B61" s="206"/>
      <c r="C61" s="206"/>
      <c r="D61" s="207"/>
      <c r="E61" s="208" t="s">
        <v>45</v>
      </c>
      <c r="F61" s="209"/>
      <c r="G61" s="44"/>
      <c r="H61" s="45"/>
      <c r="I61" s="46"/>
      <c r="J61" s="11">
        <f t="shared" si="3"/>
        <v>0</v>
      </c>
      <c r="K61" s="72">
        <v>300</v>
      </c>
      <c r="L61" s="73">
        <f t="shared" si="4"/>
        <v>0</v>
      </c>
    </row>
    <row r="62" spans="1:12" s="9" customFormat="1" ht="12.75">
      <c r="A62" s="205" t="s">
        <v>54</v>
      </c>
      <c r="B62" s="206"/>
      <c r="C62" s="206"/>
      <c r="D62" s="207"/>
      <c r="E62" s="208" t="s">
        <v>45</v>
      </c>
      <c r="F62" s="209"/>
      <c r="G62" s="44"/>
      <c r="H62" s="45"/>
      <c r="I62" s="46"/>
      <c r="J62" s="11">
        <f t="shared" si="3"/>
        <v>0</v>
      </c>
      <c r="K62" s="72">
        <v>100</v>
      </c>
      <c r="L62" s="73">
        <f t="shared" si="4"/>
        <v>0</v>
      </c>
    </row>
    <row r="63" spans="1:12" s="9" customFormat="1" ht="12.75">
      <c r="A63" s="205" t="s">
        <v>55</v>
      </c>
      <c r="B63" s="206"/>
      <c r="C63" s="206"/>
      <c r="D63" s="207"/>
      <c r="E63" s="208" t="s">
        <v>10</v>
      </c>
      <c r="F63" s="209"/>
      <c r="G63" s="44"/>
      <c r="H63" s="45"/>
      <c r="I63" s="46"/>
      <c r="J63" s="11">
        <f t="shared" si="3"/>
        <v>0</v>
      </c>
      <c r="K63" s="72">
        <v>100</v>
      </c>
      <c r="L63" s="73">
        <f t="shared" si="4"/>
        <v>0</v>
      </c>
    </row>
    <row r="64" spans="1:12" ht="12.75">
      <c r="A64" s="118" t="s">
        <v>48</v>
      </c>
      <c r="B64" s="119"/>
      <c r="C64" s="119"/>
      <c r="D64" s="120"/>
      <c r="E64" s="125" t="s">
        <v>59</v>
      </c>
      <c r="F64" s="126"/>
      <c r="G64" s="42"/>
      <c r="H64" s="38"/>
      <c r="I64" s="43"/>
      <c r="J64" s="6">
        <f t="shared" si="3"/>
        <v>0</v>
      </c>
      <c r="K64" s="62">
        <v>300</v>
      </c>
      <c r="L64" s="63">
        <f t="shared" si="4"/>
        <v>0</v>
      </c>
    </row>
    <row r="65" spans="1:12" s="9" customFormat="1" ht="12.75">
      <c r="A65" s="205" t="s">
        <v>49</v>
      </c>
      <c r="B65" s="206"/>
      <c r="C65" s="206"/>
      <c r="D65" s="207"/>
      <c r="E65" s="208" t="s">
        <v>45</v>
      </c>
      <c r="F65" s="209"/>
      <c r="G65" s="44"/>
      <c r="H65" s="45"/>
      <c r="I65" s="46"/>
      <c r="J65" s="11">
        <f t="shared" si="3"/>
        <v>0</v>
      </c>
      <c r="K65" s="72">
        <v>350</v>
      </c>
      <c r="L65" s="73">
        <f t="shared" si="4"/>
        <v>0</v>
      </c>
    </row>
    <row r="66" spans="1:12" ht="12.75">
      <c r="A66" s="118" t="s">
        <v>49</v>
      </c>
      <c r="B66" s="119"/>
      <c r="C66" s="119"/>
      <c r="D66" s="120"/>
      <c r="E66" s="125" t="s">
        <v>59</v>
      </c>
      <c r="F66" s="126"/>
      <c r="G66" s="42"/>
      <c r="H66" s="38"/>
      <c r="I66" s="43"/>
      <c r="J66" s="6">
        <f t="shared" si="3"/>
        <v>0</v>
      </c>
      <c r="K66" s="62">
        <v>350</v>
      </c>
      <c r="L66" s="63">
        <f t="shared" si="4"/>
        <v>0</v>
      </c>
    </row>
    <row r="67" spans="1:12" ht="12.75">
      <c r="A67" s="118" t="s">
        <v>2</v>
      </c>
      <c r="B67" s="119"/>
      <c r="C67" s="119"/>
      <c r="D67" s="120"/>
      <c r="E67" s="125" t="s">
        <v>59</v>
      </c>
      <c r="F67" s="126"/>
      <c r="G67" s="42"/>
      <c r="H67" s="38"/>
      <c r="I67" s="43"/>
      <c r="J67" s="6">
        <f t="shared" si="3"/>
        <v>0</v>
      </c>
      <c r="K67" s="62">
        <v>120</v>
      </c>
      <c r="L67" s="63">
        <f t="shared" si="4"/>
        <v>0</v>
      </c>
    </row>
    <row r="68" spans="1:12" ht="12.75">
      <c r="A68" s="118" t="s">
        <v>50</v>
      </c>
      <c r="B68" s="119"/>
      <c r="C68" s="119"/>
      <c r="D68" s="120"/>
      <c r="E68" s="125" t="s">
        <v>59</v>
      </c>
      <c r="F68" s="126"/>
      <c r="G68" s="42"/>
      <c r="H68" s="38"/>
      <c r="I68" s="43"/>
      <c r="J68" s="6">
        <f t="shared" si="3"/>
        <v>0</v>
      </c>
      <c r="K68" s="62">
        <v>100</v>
      </c>
      <c r="L68" s="63">
        <f t="shared" si="4"/>
        <v>0</v>
      </c>
    </row>
    <row r="69" spans="1:12" ht="12.75">
      <c r="A69" s="118" t="s">
        <v>51</v>
      </c>
      <c r="B69" s="119"/>
      <c r="C69" s="119"/>
      <c r="D69" s="120"/>
      <c r="E69" s="125" t="s">
        <v>59</v>
      </c>
      <c r="F69" s="126"/>
      <c r="G69" s="42"/>
      <c r="H69" s="38"/>
      <c r="I69" s="43"/>
      <c r="J69" s="6">
        <f t="shared" si="3"/>
        <v>0</v>
      </c>
      <c r="K69" s="62">
        <v>300</v>
      </c>
      <c r="L69" s="63">
        <f t="shared" si="4"/>
        <v>0</v>
      </c>
    </row>
    <row r="70" spans="1:12" ht="13.5" thickBot="1">
      <c r="A70" s="118" t="s">
        <v>52</v>
      </c>
      <c r="B70" s="119"/>
      <c r="C70" s="119"/>
      <c r="D70" s="120"/>
      <c r="E70" s="125" t="s">
        <v>59</v>
      </c>
      <c r="F70" s="126"/>
      <c r="G70" s="42"/>
      <c r="H70" s="38"/>
      <c r="I70" s="43"/>
      <c r="J70" s="6">
        <f t="shared" si="3"/>
        <v>0</v>
      </c>
      <c r="K70" s="62">
        <v>400</v>
      </c>
      <c r="L70" s="63">
        <f t="shared" si="4"/>
        <v>0</v>
      </c>
    </row>
    <row r="71" spans="1:12" ht="12.75" customHeight="1" thickBot="1">
      <c r="A71" s="140"/>
      <c r="B71" s="140"/>
      <c r="C71" s="140"/>
      <c r="D71" s="140"/>
      <c r="E71" s="140"/>
      <c r="F71" s="140"/>
      <c r="G71" s="140"/>
      <c r="H71" s="140"/>
      <c r="I71" s="140"/>
      <c r="J71" s="140"/>
      <c r="K71" s="140"/>
      <c r="L71" s="140"/>
    </row>
    <row r="72" spans="1:12" ht="16.5" thickBot="1">
      <c r="A72" s="156" t="s">
        <v>15</v>
      </c>
      <c r="B72" s="157"/>
      <c r="C72" s="157"/>
      <c r="D72" s="157"/>
      <c r="E72" s="157"/>
      <c r="F72" s="157"/>
      <c r="G72" s="157"/>
      <c r="H72" s="157"/>
      <c r="I72" s="158"/>
      <c r="J72" s="26" t="s">
        <v>10</v>
      </c>
      <c r="K72" s="78">
        <f>SUM(K75:K83)</f>
        <v>0</v>
      </c>
      <c r="L72" s="56">
        <f>SUM(L75:L83)</f>
        <v>0</v>
      </c>
    </row>
    <row r="73" spans="1:12" ht="12.75">
      <c r="A73" s="163" t="s">
        <v>41</v>
      </c>
      <c r="B73" s="164"/>
      <c r="C73" s="164"/>
      <c r="D73" s="164"/>
      <c r="E73" s="167" t="s">
        <v>17</v>
      </c>
      <c r="F73" s="168"/>
      <c r="G73" s="137" t="s">
        <v>16</v>
      </c>
      <c r="H73" s="138"/>
      <c r="I73" s="139"/>
      <c r="J73" s="154" t="s">
        <v>43</v>
      </c>
      <c r="K73" s="135" t="s">
        <v>19</v>
      </c>
      <c r="L73" s="152" t="s">
        <v>38</v>
      </c>
    </row>
    <row r="74" spans="1:12" ht="13.5" thickBot="1">
      <c r="A74" s="165"/>
      <c r="B74" s="166"/>
      <c r="C74" s="166"/>
      <c r="D74" s="166"/>
      <c r="E74" s="169"/>
      <c r="F74" s="170"/>
      <c r="G74" s="24" t="s">
        <v>11</v>
      </c>
      <c r="H74" s="22" t="s">
        <v>12</v>
      </c>
      <c r="I74" s="25" t="s">
        <v>13</v>
      </c>
      <c r="J74" s="155"/>
      <c r="K74" s="136"/>
      <c r="L74" s="153"/>
    </row>
    <row r="75" spans="1:12" ht="12.75">
      <c r="A75" s="161"/>
      <c r="B75" s="162"/>
      <c r="C75" s="162"/>
      <c r="D75" s="162"/>
      <c r="E75" s="159"/>
      <c r="F75" s="160"/>
      <c r="G75" s="47"/>
      <c r="H75" s="48"/>
      <c r="I75" s="49"/>
      <c r="J75" s="50">
        <f aca="true" t="shared" si="5" ref="J75:J83">G75+H75+I75</f>
        <v>0</v>
      </c>
      <c r="K75" s="55">
        <f aca="true" t="shared" si="6" ref="K75:K82">J75*E75</f>
        <v>0</v>
      </c>
      <c r="L75" s="58">
        <f aca="true" t="shared" si="7" ref="L75:L83">K75+(K75/100*10)</f>
        <v>0</v>
      </c>
    </row>
    <row r="76" spans="1:12" ht="12.75">
      <c r="A76" s="161"/>
      <c r="B76" s="162"/>
      <c r="C76" s="162"/>
      <c r="D76" s="162"/>
      <c r="E76" s="159"/>
      <c r="F76" s="160"/>
      <c r="G76" s="47"/>
      <c r="H76" s="48"/>
      <c r="I76" s="49"/>
      <c r="J76" s="50">
        <f t="shared" si="5"/>
        <v>0</v>
      </c>
      <c r="K76" s="55">
        <f t="shared" si="6"/>
        <v>0</v>
      </c>
      <c r="L76" s="58">
        <f t="shared" si="7"/>
        <v>0</v>
      </c>
    </row>
    <row r="77" spans="1:12" ht="12.75">
      <c r="A77" s="161"/>
      <c r="B77" s="162"/>
      <c r="C77" s="162"/>
      <c r="D77" s="162"/>
      <c r="E77" s="159"/>
      <c r="F77" s="160"/>
      <c r="G77" s="47"/>
      <c r="H77" s="48"/>
      <c r="I77" s="49"/>
      <c r="J77" s="50">
        <f t="shared" si="5"/>
        <v>0</v>
      </c>
      <c r="K77" s="55">
        <f t="shared" si="6"/>
        <v>0</v>
      </c>
      <c r="L77" s="58">
        <f t="shared" si="7"/>
        <v>0</v>
      </c>
    </row>
    <row r="78" spans="1:12" ht="12.75">
      <c r="A78" s="171"/>
      <c r="B78" s="172"/>
      <c r="C78" s="172"/>
      <c r="D78" s="173"/>
      <c r="E78" s="159"/>
      <c r="F78" s="160"/>
      <c r="G78" s="47"/>
      <c r="H78" s="48"/>
      <c r="I78" s="49"/>
      <c r="J78" s="50">
        <f t="shared" si="5"/>
        <v>0</v>
      </c>
      <c r="K78" s="55">
        <f t="shared" si="6"/>
        <v>0</v>
      </c>
      <c r="L78" s="58">
        <f t="shared" si="7"/>
        <v>0</v>
      </c>
    </row>
    <row r="79" spans="1:16" ht="12.75">
      <c r="A79" s="161"/>
      <c r="B79" s="162"/>
      <c r="C79" s="162"/>
      <c r="D79" s="162"/>
      <c r="E79" s="159"/>
      <c r="F79" s="160"/>
      <c r="G79" s="47"/>
      <c r="H79" s="48"/>
      <c r="I79" s="49"/>
      <c r="J79" s="50">
        <f t="shared" si="5"/>
        <v>0</v>
      </c>
      <c r="K79" s="55">
        <f t="shared" si="6"/>
        <v>0</v>
      </c>
      <c r="L79" s="58">
        <f t="shared" si="7"/>
        <v>0</v>
      </c>
      <c r="P79" s="1"/>
    </row>
    <row r="80" spans="1:12" ht="12.75">
      <c r="A80" s="161"/>
      <c r="B80" s="162"/>
      <c r="C80" s="162"/>
      <c r="D80" s="162"/>
      <c r="E80" s="159"/>
      <c r="F80" s="160"/>
      <c r="G80" s="47"/>
      <c r="H80" s="48"/>
      <c r="I80" s="49"/>
      <c r="J80" s="50">
        <f t="shared" si="5"/>
        <v>0</v>
      </c>
      <c r="K80" s="55">
        <f t="shared" si="6"/>
        <v>0</v>
      </c>
      <c r="L80" s="58">
        <f t="shared" si="7"/>
        <v>0</v>
      </c>
    </row>
    <row r="81" spans="1:12" ht="12.75">
      <c r="A81" s="161"/>
      <c r="B81" s="162"/>
      <c r="C81" s="162"/>
      <c r="D81" s="162"/>
      <c r="E81" s="159"/>
      <c r="F81" s="160"/>
      <c r="G81" s="47"/>
      <c r="H81" s="48"/>
      <c r="I81" s="49"/>
      <c r="J81" s="50">
        <f t="shared" si="5"/>
        <v>0</v>
      </c>
      <c r="K81" s="55">
        <f t="shared" si="6"/>
        <v>0</v>
      </c>
      <c r="L81" s="58">
        <f t="shared" si="7"/>
        <v>0</v>
      </c>
    </row>
    <row r="82" spans="1:12" ht="12.75">
      <c r="A82" s="161"/>
      <c r="B82" s="162"/>
      <c r="C82" s="162"/>
      <c r="D82" s="162"/>
      <c r="E82" s="159"/>
      <c r="F82" s="160"/>
      <c r="G82" s="47"/>
      <c r="H82" s="48"/>
      <c r="I82" s="49"/>
      <c r="J82" s="50">
        <f t="shared" si="5"/>
        <v>0</v>
      </c>
      <c r="K82" s="55">
        <f t="shared" si="6"/>
        <v>0</v>
      </c>
      <c r="L82" s="58">
        <f t="shared" si="7"/>
        <v>0</v>
      </c>
    </row>
    <row r="83" spans="1:12" ht="13.5" thickBot="1">
      <c r="A83" s="174"/>
      <c r="B83" s="175"/>
      <c r="C83" s="175"/>
      <c r="D83" s="175"/>
      <c r="E83" s="186"/>
      <c r="F83" s="187"/>
      <c r="G83" s="51"/>
      <c r="H83" s="52"/>
      <c r="I83" s="53"/>
      <c r="J83" s="54">
        <f t="shared" si="5"/>
        <v>0</v>
      </c>
      <c r="K83" s="59">
        <f>J83*E83</f>
        <v>0</v>
      </c>
      <c r="L83" s="60">
        <f t="shared" si="7"/>
        <v>0</v>
      </c>
    </row>
    <row r="84" spans="1:12" ht="15" customHeight="1" thickBot="1">
      <c r="A84" s="275"/>
      <c r="B84" s="275"/>
      <c r="C84" s="275"/>
      <c r="D84" s="275"/>
      <c r="E84" s="275"/>
      <c r="F84" s="275"/>
      <c r="G84" s="275"/>
      <c r="H84" s="275"/>
      <c r="I84" s="275"/>
      <c r="J84" s="275"/>
      <c r="K84" s="275"/>
      <c r="L84" s="275"/>
    </row>
    <row r="85" spans="1:12" ht="16.5" thickBot="1">
      <c r="A85" s="131" t="s">
        <v>34</v>
      </c>
      <c r="B85" s="133"/>
      <c r="C85" s="133"/>
      <c r="D85" s="133"/>
      <c r="E85" s="133"/>
      <c r="F85" s="133"/>
      <c r="G85" s="133"/>
      <c r="H85" s="133"/>
      <c r="I85" s="133"/>
      <c r="J85" s="86" t="s">
        <v>62</v>
      </c>
      <c r="K85" s="85">
        <f>SUM(J87:J90)</f>
        <v>0</v>
      </c>
      <c r="L85" s="56">
        <f>SUM(L87:L90)</f>
        <v>0</v>
      </c>
    </row>
    <row r="86" spans="1:12" ht="13.5" thickBot="1">
      <c r="A86" s="188" t="s">
        <v>35</v>
      </c>
      <c r="B86" s="189"/>
      <c r="C86" s="189"/>
      <c r="D86" s="189"/>
      <c r="E86" s="190" t="s">
        <v>36</v>
      </c>
      <c r="F86" s="190"/>
      <c r="G86" s="190"/>
      <c r="H86" s="190"/>
      <c r="I86" s="191"/>
      <c r="J86" s="37" t="s">
        <v>19</v>
      </c>
      <c r="K86" s="18" t="s">
        <v>37</v>
      </c>
      <c r="L86" s="19" t="s">
        <v>6</v>
      </c>
    </row>
    <row r="87" spans="1:12" ht="12.75">
      <c r="A87" s="176"/>
      <c r="B87" s="177"/>
      <c r="C87" s="177"/>
      <c r="D87" s="177"/>
      <c r="E87" s="177"/>
      <c r="F87" s="177"/>
      <c r="G87" s="177"/>
      <c r="H87" s="177"/>
      <c r="I87" s="178"/>
      <c r="J87" s="64"/>
      <c r="K87" s="65">
        <f>J87/100*3</f>
        <v>0</v>
      </c>
      <c r="L87" s="57">
        <f>J87+K87</f>
        <v>0</v>
      </c>
    </row>
    <row r="88" spans="1:12" ht="12.75">
      <c r="A88" s="179"/>
      <c r="B88" s="180"/>
      <c r="C88" s="180"/>
      <c r="D88" s="180"/>
      <c r="E88" s="180"/>
      <c r="F88" s="180"/>
      <c r="G88" s="180"/>
      <c r="H88" s="180"/>
      <c r="I88" s="181"/>
      <c r="J88" s="66"/>
      <c r="K88" s="62">
        <f>J88/100*3</f>
        <v>0</v>
      </c>
      <c r="L88" s="63">
        <f>J88+K88</f>
        <v>0</v>
      </c>
    </row>
    <row r="89" spans="1:12" ht="12.75">
      <c r="A89" s="118"/>
      <c r="B89" s="119"/>
      <c r="C89" s="119"/>
      <c r="D89" s="120"/>
      <c r="E89" s="121"/>
      <c r="F89" s="119"/>
      <c r="G89" s="119"/>
      <c r="H89" s="119"/>
      <c r="I89" s="122"/>
      <c r="J89" s="66"/>
      <c r="K89" s="62">
        <f>J89/100*3</f>
        <v>0</v>
      </c>
      <c r="L89" s="63">
        <f>J89+K89</f>
        <v>0</v>
      </c>
    </row>
    <row r="90" spans="1:12" ht="12.75">
      <c r="A90" s="179"/>
      <c r="B90" s="180"/>
      <c r="C90" s="180"/>
      <c r="D90" s="180"/>
      <c r="E90" s="180"/>
      <c r="F90" s="180"/>
      <c r="G90" s="180"/>
      <c r="H90" s="180"/>
      <c r="I90" s="181"/>
      <c r="J90" s="66"/>
      <c r="K90" s="62">
        <f>J90/100*3</f>
        <v>0</v>
      </c>
      <c r="L90" s="63">
        <f>J90+K90</f>
        <v>0</v>
      </c>
    </row>
    <row r="91" spans="1:12" ht="15" customHeight="1">
      <c r="A91" s="276"/>
      <c r="B91" s="276"/>
      <c r="C91" s="276"/>
      <c r="D91" s="276"/>
      <c r="E91" s="276"/>
      <c r="F91" s="276"/>
      <c r="G91" s="276"/>
      <c r="H91" s="276"/>
      <c r="I91" s="276"/>
      <c r="J91" s="276"/>
      <c r="K91" s="276"/>
      <c r="L91" s="276"/>
    </row>
  </sheetData>
  <sheetProtection password="A235" sheet="1"/>
  <mergeCells count="173">
    <mergeCell ref="A60:D60"/>
    <mergeCell ref="J15:K15"/>
    <mergeCell ref="A84:L84"/>
    <mergeCell ref="A91:L91"/>
    <mergeCell ref="A62:D62"/>
    <mergeCell ref="G31:I31"/>
    <mergeCell ref="G32:I32"/>
    <mergeCell ref="A54:D54"/>
    <mergeCell ref="A61:D61"/>
    <mergeCell ref="A59:D59"/>
    <mergeCell ref="E11:L11"/>
    <mergeCell ref="E12:L12"/>
    <mergeCell ref="G27:I27"/>
    <mergeCell ref="G28:I28"/>
    <mergeCell ref="A14:I14"/>
    <mergeCell ref="A15:D15"/>
    <mergeCell ref="G15:I15"/>
    <mergeCell ref="E15:F15"/>
    <mergeCell ref="G16:I16"/>
    <mergeCell ref="G24:I24"/>
    <mergeCell ref="G25:I25"/>
    <mergeCell ref="E16:F16"/>
    <mergeCell ref="E24:F24"/>
    <mergeCell ref="E53:F54"/>
    <mergeCell ref="H35:I35"/>
    <mergeCell ref="G30:I30"/>
    <mergeCell ref="J24:K24"/>
    <mergeCell ref="K53:K54"/>
    <mergeCell ref="L53:L54"/>
    <mergeCell ref="J29:K29"/>
    <mergeCell ref="J53:J54"/>
    <mergeCell ref="E57:F57"/>
    <mergeCell ref="A57:D57"/>
    <mergeCell ref="A24:D24"/>
    <mergeCell ref="A31:F31"/>
    <mergeCell ref="A28:F28"/>
    <mergeCell ref="A51:L51"/>
    <mergeCell ref="A27:F27"/>
    <mergeCell ref="J28:K28"/>
    <mergeCell ref="E25:F25"/>
    <mergeCell ref="G29:I29"/>
    <mergeCell ref="J25:K25"/>
    <mergeCell ref="J17:K17"/>
    <mergeCell ref="J18:K18"/>
    <mergeCell ref="J20:K20"/>
    <mergeCell ref="J21:K21"/>
    <mergeCell ref="J22:K22"/>
    <mergeCell ref="J23:K23"/>
    <mergeCell ref="A23:D23"/>
    <mergeCell ref="E19:F19"/>
    <mergeCell ref="E20:F20"/>
    <mergeCell ref="E21:F21"/>
    <mergeCell ref="E22:F22"/>
    <mergeCell ref="E23:F23"/>
    <mergeCell ref="A20:D20"/>
    <mergeCell ref="A21:D21"/>
    <mergeCell ref="A22:D22"/>
    <mergeCell ref="A19:D19"/>
    <mergeCell ref="G17:I17"/>
    <mergeCell ref="G18:I18"/>
    <mergeCell ref="E17:F17"/>
    <mergeCell ref="E18:F18"/>
    <mergeCell ref="A17:D17"/>
    <mergeCell ref="A18:D18"/>
    <mergeCell ref="A6:D6"/>
    <mergeCell ref="G6:I6"/>
    <mergeCell ref="K6:L6"/>
    <mergeCell ref="K7:L7"/>
    <mergeCell ref="E7:I7"/>
    <mergeCell ref="A7:D7"/>
    <mergeCell ref="A8:D8"/>
    <mergeCell ref="E78:F78"/>
    <mergeCell ref="E8:I8"/>
    <mergeCell ref="K8:L8"/>
    <mergeCell ref="E55:F55"/>
    <mergeCell ref="A55:D55"/>
    <mergeCell ref="A34:I34"/>
    <mergeCell ref="A33:L33"/>
    <mergeCell ref="A9:D9"/>
    <mergeCell ref="J16:K16"/>
    <mergeCell ref="A69:D69"/>
    <mergeCell ref="A64:D64"/>
    <mergeCell ref="E68:F68"/>
    <mergeCell ref="E64:F64"/>
    <mergeCell ref="A63:D63"/>
    <mergeCell ref="A70:D70"/>
    <mergeCell ref="E69:F69"/>
    <mergeCell ref="A30:F30"/>
    <mergeCell ref="E63:F63"/>
    <mergeCell ref="J35:L35"/>
    <mergeCell ref="J31:K31"/>
    <mergeCell ref="J32:K32"/>
    <mergeCell ref="J30:K30"/>
    <mergeCell ref="E58:F58"/>
    <mergeCell ref="A58:D58"/>
    <mergeCell ref="E56:F56"/>
    <mergeCell ref="A56:D56"/>
    <mergeCell ref="A16:D16"/>
    <mergeCell ref="A25:D25"/>
    <mergeCell ref="E67:F67"/>
    <mergeCell ref="A65:D65"/>
    <mergeCell ref="A66:D66"/>
    <mergeCell ref="A67:D67"/>
    <mergeCell ref="E66:F66"/>
    <mergeCell ref="E65:F65"/>
    <mergeCell ref="E61:F61"/>
    <mergeCell ref="E62:F62"/>
    <mergeCell ref="G19:I19"/>
    <mergeCell ref="G20:I20"/>
    <mergeCell ref="E9:L9"/>
    <mergeCell ref="A13:L13"/>
    <mergeCell ref="A12:D12"/>
    <mergeCell ref="G21:I21"/>
    <mergeCell ref="K10:L10"/>
    <mergeCell ref="A10:D10"/>
    <mergeCell ref="E10:I10"/>
    <mergeCell ref="J19:K19"/>
    <mergeCell ref="A82:D82"/>
    <mergeCell ref="G22:I22"/>
    <mergeCell ref="G23:I23"/>
    <mergeCell ref="A11:D11"/>
    <mergeCell ref="A90:D90"/>
    <mergeCell ref="E90:I90"/>
    <mergeCell ref="E82:F82"/>
    <mergeCell ref="E83:F83"/>
    <mergeCell ref="A86:D86"/>
    <mergeCell ref="E86:I86"/>
    <mergeCell ref="A83:D83"/>
    <mergeCell ref="A87:D87"/>
    <mergeCell ref="E87:I87"/>
    <mergeCell ref="A88:D88"/>
    <mergeCell ref="E88:I88"/>
    <mergeCell ref="A85:I85"/>
    <mergeCell ref="E75:F75"/>
    <mergeCell ref="E76:F76"/>
    <mergeCell ref="E77:F77"/>
    <mergeCell ref="E79:F79"/>
    <mergeCell ref="E81:F81"/>
    <mergeCell ref="A75:D75"/>
    <mergeCell ref="A76:D76"/>
    <mergeCell ref="A81:D81"/>
    <mergeCell ref="A78:D78"/>
    <mergeCell ref="A80:D80"/>
    <mergeCell ref="A48:L48"/>
    <mergeCell ref="A53:D53"/>
    <mergeCell ref="L73:L74"/>
    <mergeCell ref="J73:J74"/>
    <mergeCell ref="A72:I72"/>
    <mergeCell ref="E80:F80"/>
    <mergeCell ref="A79:D79"/>
    <mergeCell ref="A73:D74"/>
    <mergeCell ref="E73:F74"/>
    <mergeCell ref="A77:D77"/>
    <mergeCell ref="K73:K74"/>
    <mergeCell ref="G73:I73"/>
    <mergeCell ref="E70:F70"/>
    <mergeCell ref="A68:D68"/>
    <mergeCell ref="A71:L71"/>
    <mergeCell ref="K3:K4"/>
    <mergeCell ref="E5:H5"/>
    <mergeCell ref="E1:I4"/>
    <mergeCell ref="G53:I53"/>
    <mergeCell ref="A29:F29"/>
    <mergeCell ref="A89:D89"/>
    <mergeCell ref="E89:I89"/>
    <mergeCell ref="J3:J4"/>
    <mergeCell ref="E59:F59"/>
    <mergeCell ref="E60:F60"/>
    <mergeCell ref="B35:C35"/>
    <mergeCell ref="E35:F35"/>
    <mergeCell ref="A52:I52"/>
    <mergeCell ref="A26:L26"/>
    <mergeCell ref="A5:D5"/>
  </mergeCells>
  <conditionalFormatting sqref="K14">
    <cfRule type="cellIs" priority="1" dxfId="0" operator="greaterThan" stopIfTrue="1">
      <formula>100</formula>
    </cfRule>
  </conditionalFormatting>
  <conditionalFormatting sqref="J16:K25">
    <cfRule type="expression" priority="2" dxfId="0" stopIfTrue="1">
      <formula>IF(VALUE($K$14)&gt;100,1,0)</formula>
    </cfRule>
  </conditionalFormatting>
  <printOptions/>
  <pageMargins left="0.3937007874015748" right="0.3937007874015748" top="0.5905511811023623" bottom="0.5118110236220472" header="0" footer="0.31496062992125984"/>
  <pageSetup fitToHeight="0" fitToWidth="1" horizontalDpi="600" verticalDpi="600" orientation="portrait" paperSize="9" scale="78" r:id="rId4"/>
  <headerFooter alignWithMargins="0">
    <oddHeader>&amp;CVerrechnungsrapport für Verkehr-Einsätze gemäss Tarifordnung GVZ vom 16. November 2012</oddHeader>
    <oddFooter>&amp;LSeite &amp;P von &amp;N&amp;C01 Januar 2013&amp;RVersion V2.0</oddFooter>
  </headerFooter>
  <rowBreaks count="1" manualBreakCount="1">
    <brk id="71" max="1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GVZ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cspoerri</dc:creator>
  <cp:keywords/>
  <dc:description/>
  <cp:lastModifiedBy>Doris Elsässer</cp:lastModifiedBy>
  <cp:lastPrinted>2014-07-09T08:43:28Z</cp:lastPrinted>
  <dcterms:created xsi:type="dcterms:W3CDTF">2009-05-12T14:09:13Z</dcterms:created>
  <dcterms:modified xsi:type="dcterms:W3CDTF">2017-04-13T07:22:24Z</dcterms:modified>
  <cp:category/>
  <cp:version/>
  <cp:contentType/>
  <cp:contentStatus/>
</cp:coreProperties>
</file>